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9\業務部\業務企画室\06講習会\2024_R6\会計検査\20250311 仙台\1.パンフレット\"/>
    </mc:Choice>
  </mc:AlternateContent>
  <bookViews>
    <workbookView xWindow="0" yWindow="0" windowWidth="23040" windowHeight="8976"/>
  </bookViews>
  <sheets>
    <sheet name="申込書" sheetId="3" r:id="rId1"/>
    <sheet name="入力例" sheetId="4" r:id="rId2"/>
  </sheets>
  <definedNames>
    <definedName name="_xlnm.Print_Area" localSheetId="0">申込書!$B$6:$AF$57</definedName>
    <definedName name="_xlnm.Print_Area" localSheetId="1">入力例!$B$2:$AI$56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0" i="4" l="1"/>
  <c r="AF48" i="4"/>
  <c r="AF47" i="4"/>
  <c r="R47" i="4"/>
  <c r="C48" i="4"/>
  <c r="C47" i="4"/>
  <c r="AE29" i="4"/>
  <c r="AE30" i="4"/>
  <c r="W33" i="4"/>
  <c r="W32" i="4"/>
  <c r="AE32" i="4" s="1"/>
  <c r="W30" i="4"/>
  <c r="W29" i="4"/>
  <c r="W28" i="4"/>
  <c r="AE28" i="4" s="1"/>
  <c r="R48" i="4" l="1"/>
  <c r="L41" i="4"/>
  <c r="AE33" i="4"/>
  <c r="E6" i="4"/>
  <c r="AB34" i="4" l="1"/>
  <c r="AC48" i="3" l="1"/>
  <c r="R48" i="3"/>
  <c r="C48" i="3"/>
  <c r="R47" i="3"/>
  <c r="AC47" i="3" s="1"/>
  <c r="AC51" i="3" s="1"/>
  <c r="C47" i="3"/>
  <c r="W33" i="3"/>
  <c r="AB33" i="3" s="1"/>
  <c r="W32" i="3"/>
  <c r="AB32" i="3" s="1"/>
  <c r="W30" i="3"/>
  <c r="AB30" i="3" s="1"/>
  <c r="W29" i="3"/>
  <c r="AB29" i="3" s="1"/>
  <c r="W28" i="3"/>
  <c r="L41" i="3" s="1"/>
  <c r="E6" i="3"/>
  <c r="AB28" i="3" l="1"/>
  <c r="AA34" i="3" s="1"/>
</calcChain>
</file>

<file path=xl/comments1.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Y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L41" authorId="0" shapeId="0">
      <text>
        <r>
          <rPr>
            <sz val="9"/>
            <color indexed="81"/>
            <rFont val="游明朝"/>
            <family val="1"/>
            <charset val="128"/>
          </rPr>
          <t>計算式は削除しても構いません</t>
        </r>
      </text>
    </comment>
    <comment ref="Z41" authorId="0" shapeId="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Z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N18" authorId="0" shapeId="0">
      <text>
        <r>
          <rPr>
            <sz val="9"/>
            <color indexed="81"/>
            <rFont val="游明朝"/>
            <family val="1"/>
            <charset val="128"/>
          </rPr>
          <t>全角カタカナで入力します</t>
        </r>
        <r>
          <rPr>
            <b/>
            <sz val="9"/>
            <color indexed="81"/>
            <rFont val="MS P ゴシック"/>
            <family val="3"/>
            <charset val="128"/>
          </rPr>
          <t xml:space="preserve">
</t>
        </r>
      </text>
    </comment>
    <comment ref="L41" authorId="0" shapeId="0">
      <text>
        <r>
          <rPr>
            <sz val="9"/>
            <color indexed="81"/>
            <rFont val="游明朝"/>
            <family val="1"/>
            <charset val="128"/>
          </rPr>
          <t>計算式は削除しても構いません</t>
        </r>
      </text>
    </comment>
    <comment ref="Z41" authorId="0" shapeId="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<sst xmlns="http://schemas.openxmlformats.org/spreadsheetml/2006/main" count="248" uniqueCount="98">
  <si>
    <t>メールでのお申し込み</t>
    <rPh sb="6" eb="7">
      <t>モウ</t>
    </rPh>
    <rPh sb="8" eb="9">
      <t>コ</t>
    </rPh>
    <phoneticPr fontId="3"/>
  </si>
  <si>
    <t>FAXでのお申し込み</t>
    <rPh sb="6" eb="7">
      <t>モウ</t>
    </rPh>
    <rPh sb="8" eb="9">
      <t>コ</t>
    </rPh>
    <phoneticPr fontId="3"/>
  </si>
  <si>
    <t>er-tohoku-info11@zai-keicho.or.jp</t>
    <phoneticPr fontId="3"/>
  </si>
  <si>
    <t>０２２－２６４－３０８６</t>
    <phoneticPr fontId="3"/>
  </si>
  <si>
    <t>ｲｰｱｰﾙ ﾊｲﾌﾝ ﾄﾎｸ ﾊｲﾌﾝ ｲﾝﾌｫ ｲﾁｲﾁ</t>
    <phoneticPr fontId="3" type="halfwidthKatakana"/>
  </si>
  <si>
    <t>一般財団法人　経済調査会　東北支部行</t>
    <rPh sb="0" eb="2">
      <t>イッパン</t>
    </rPh>
    <rPh sb="2" eb="4">
      <t>ザイダン</t>
    </rPh>
    <rPh sb="4" eb="6">
      <t>ホウジン</t>
    </rPh>
    <rPh sb="7" eb="9">
      <t>ケイザイ</t>
    </rPh>
    <rPh sb="9" eb="12">
      <t>チョウサカイ</t>
    </rPh>
    <rPh sb="13" eb="15">
      <t>トウホク</t>
    </rPh>
    <rPh sb="15" eb="17">
      <t>シブ</t>
    </rPh>
    <rPh sb="17" eb="18">
      <t>イキ</t>
    </rPh>
    <phoneticPr fontId="3"/>
  </si>
  <si>
    <t>申込日</t>
    <rPh sb="0" eb="3">
      <t>モウシコミビ</t>
    </rPh>
    <phoneticPr fontId="3"/>
  </si>
  <si>
    <t>開催日</t>
    <rPh sb="0" eb="3">
      <t>カイサイビ</t>
    </rPh>
    <phoneticPr fontId="3"/>
  </si>
  <si>
    <t>開催場所</t>
    <rPh sb="0" eb="2">
      <t>カイサイ</t>
    </rPh>
    <rPh sb="2" eb="4">
      <t>バショ</t>
    </rPh>
    <phoneticPr fontId="3"/>
  </si>
  <si>
    <t>仙台</t>
    <rPh sb="0" eb="2">
      <t>センダイ</t>
    </rPh>
    <phoneticPr fontId="3"/>
  </si>
  <si>
    <t>『公共調達と会計検査』『公共工事と会計検査』講習会【仙台】申込書</t>
    <rPh sb="26" eb="28">
      <t>ｾﾝﾀﾞｲ</t>
    </rPh>
    <rPh sb="29" eb="32">
      <t>ﾓｳｼｺﾐｼｮ</t>
    </rPh>
    <phoneticPr fontId="3" type="halfwidthKatakana"/>
  </si>
  <si>
    <t>フリガナ</t>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</si>
  <si>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</si>
  <si>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</si>
  <si>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</si>
  <si>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</si>
  <si>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</si>
  <si>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</si>
  <si>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</si>
  <si>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</si>
  <si>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</si>
  <si>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</si>
  <si>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</si>
  <si>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受講区分</t>
    <rPh sb="0" eb="2">
      <t>ジュコウ</t>
    </rPh>
    <rPh sb="2" eb="4">
      <t>クブン</t>
    </rPh>
    <phoneticPr fontId="3"/>
  </si>
  <si>
    <t>図書テキスト購入</t>
    <rPh sb="6" eb="8">
      <t>ｺｳﾆｭｳ</t>
    </rPh>
    <phoneticPr fontId="3" type="halfwidthKatakana"/>
  </si>
  <si>
    <t>受講者名</t>
    <rPh sb="0" eb="3">
      <t>ジュコウシャ</t>
    </rPh>
    <rPh sb="3" eb="4">
      <t>メイ</t>
    </rPh>
    <phoneticPr fontId="3"/>
  </si>
  <si>
    <t>◎受講料</t>
    <rPh sb="1" eb="4">
      <t>ジュコウリョウ</t>
    </rPh>
    <phoneticPr fontId="3"/>
  </si>
  <si>
    <t>午前のみ</t>
    <rPh sb="0" eb="2">
      <t>ｺﾞｾﾞﾝ</t>
    </rPh>
    <phoneticPr fontId="3" type="halfwidthKatakana"/>
  </si>
  <si>
    <t>円(税込み)</t>
    <phoneticPr fontId="3" type="halfwidthKatakana"/>
  </si>
  <si>
    <t>×</t>
    <phoneticPr fontId="3"/>
  </si>
  <si>
    <t>人</t>
    <rPh sb="0" eb="1">
      <t>ニン</t>
    </rPh>
    <phoneticPr fontId="3"/>
  </si>
  <si>
    <t>＝</t>
    <phoneticPr fontId="3"/>
  </si>
  <si>
    <t>円</t>
    <rPh sb="0" eb="1">
      <t>ｴﾝ</t>
    </rPh>
    <phoneticPr fontId="3" type="halfwidthKatakana"/>
  </si>
  <si>
    <t>午後のみ</t>
    <rPh sb="0" eb="2">
      <t>ｺﾞｺﾞ</t>
    </rPh>
    <phoneticPr fontId="3" type="halfwidthKatakana"/>
  </si>
  <si>
    <t>全日受講</t>
    <rPh sb="0" eb="2">
      <t>ｾﾞﾝｼﾞﾂ</t>
    </rPh>
    <rPh sb="2" eb="4">
      <t>ｼﾞｭｺｳ</t>
    </rPh>
    <phoneticPr fontId="3" type="halfwidthKatakana"/>
  </si>
  <si>
    <t>◎図書テキスト</t>
    <rPh sb="1" eb="3">
      <t>トショ</t>
    </rPh>
    <phoneticPr fontId="3"/>
  </si>
  <si>
    <t>※購入済み、かつ当日持参される方は購入不要です</t>
    <rPh sb="1" eb="3">
      <t>コウニュウ</t>
    </rPh>
    <rPh sb="3" eb="4">
      <t>ズ</t>
    </rPh>
    <rPh sb="8" eb="10">
      <t>トウジツ</t>
    </rPh>
    <rPh sb="10" eb="12">
      <t>ジサン</t>
    </rPh>
    <rPh sb="15" eb="16">
      <t>カタ</t>
    </rPh>
    <rPh sb="17" eb="19">
      <t>コウニュウ</t>
    </rPh>
    <rPh sb="19" eb="21">
      <t>フヨウ</t>
    </rPh>
    <phoneticPr fontId="3"/>
  </si>
  <si>
    <t>特別価格</t>
    <phoneticPr fontId="3" type="halfwidthKatakana"/>
  </si>
  <si>
    <t>冊</t>
    <rPh sb="0" eb="1">
      <t>サツ</t>
    </rPh>
    <phoneticPr fontId="3"/>
  </si>
  <si>
    <t>合計</t>
    <rPh sb="0" eb="2">
      <t>ｺﾞｳｹｲ</t>
    </rPh>
    <phoneticPr fontId="3" type="halfwidthKatakana"/>
  </si>
  <si>
    <t>【お支払い方法について】</t>
  </si>
  <si>
    <t>※振込手数料はご負担いただきます様、お願いいたします。（当日の現金でのお支払いはご遠慮ください）</t>
    <phoneticPr fontId="3"/>
  </si>
  <si>
    <t>振込先</t>
  </si>
  <si>
    <t>三井住友銀行　ベイサイド支店　当座　Ｎo.6024902　口座名義：一般社団法人 経済調査会 東北支部</t>
    <rPh sb="15" eb="17">
      <t>ﾄｳｻﾞ</t>
    </rPh>
    <rPh sb="29" eb="31">
      <t>ｺｳｻﾞ</t>
    </rPh>
    <rPh sb="31" eb="33">
      <t>ﾒｲｷﾞ</t>
    </rPh>
    <rPh sb="34" eb="40">
      <t>ｲｯﾊﾟﾝｼｬﾀﾞﾝﾎｳｼﾞﾝ</t>
    </rPh>
    <rPh sb="41" eb="43">
      <t>ｹｲｻﾞｲ</t>
    </rPh>
    <rPh sb="43" eb="46">
      <t>ﾁｮｳｻｶｲ</t>
    </rPh>
    <rPh sb="47" eb="49">
      <t>ﾄｳﾎｸ</t>
    </rPh>
    <rPh sb="49" eb="51">
      <t>ｼﾌﾞ</t>
    </rPh>
    <phoneticPr fontId="3" type="halfwidthKatakana"/>
  </si>
  <si>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</si>
  <si>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</si>
  <si>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</si>
  <si>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</si>
  <si>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</si>
  <si>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</si>
  <si>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</si>
  <si>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</si>
  <si>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</si>
  <si>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</si>
  <si>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</si>
  <si>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</si>
  <si>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</si>
  <si>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</si>
  <si>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</si>
  <si>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</si>
  <si>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</si>
  <si>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東北支部 　er-tohoku-info11@zai-keicho.or.jp</t>
    </r>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</si>
  <si>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</si>
  <si>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「改訂15版 公共工事と会計検査」（午後）</t>
    <rPh sb="18" eb="20">
      <t>ゴゴ</t>
    </rPh>
    <phoneticPr fontId="3"/>
  </si>
  <si>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</si>
  <si>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</si>
  <si>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</si>
  <si>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</si>
  <si>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</si>
  <si>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</si>
  <si>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</si>
  <si>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</si>
  <si>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ケイザイチョウサカイ</t>
    <phoneticPr fontId="3"/>
  </si>
  <si>
    <t>東京支店技術部技術総務課</t>
    <phoneticPr fontId="3"/>
  </si>
  <si>
    <t>（一財）経済調査会</t>
    <rPh sb="1" eb="3">
      <t>イチザイ</t>
    </rPh>
    <rPh sb="4" eb="6">
      <t>ケイザイ</t>
    </rPh>
    <rPh sb="6" eb="9">
      <t>チョウサカイ</t>
    </rPh>
    <phoneticPr fontId="3"/>
  </si>
  <si>
    <t>スズキ　イチロウ</t>
    <phoneticPr fontId="3"/>
  </si>
  <si>
    <t>鈴木　一郎</t>
    <rPh sb="0" eb="2">
      <t>スズキ</t>
    </rPh>
    <rPh sb="3" eb="5">
      <t>イチロウ</t>
    </rPh>
    <phoneticPr fontId="3"/>
  </si>
  <si>
    <t>仙台市青葉区上杉1-5-15仙台勾当台南ビル</t>
    <phoneticPr fontId="3"/>
  </si>
  <si>
    <t>022-222-0629</t>
  </si>
  <si>
    <t>022-264-3086</t>
  </si>
  <si>
    <t>er-touhoku-info11@zai-keicho.or.jp</t>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</si>
  <si>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</si>
  <si>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ヤマダタロウ</t>
  </si>
  <si>
    <t>山田太郎</t>
    <rPh sb="0" eb="2">
      <t>ヤマダ</t>
    </rPh>
    <rPh sb="2" eb="4">
      <t>タロウ</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</si>
  <si>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</si>
  <si>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スズキイチロウ</t>
  </si>
  <si>
    <t>鈴木一郎</t>
    <rPh sb="0" eb="2">
      <t>スズキ</t>
    </rPh>
    <rPh sb="2" eb="4">
      <t>イチロウ</t>
    </rPh>
    <phoneticPr fontId="3"/>
  </si>
  <si>
    <r>
      <t>※受講料およびテキスト代は、</t>
    </r>
    <r>
      <rPr>
        <u/>
        <sz val="10"/>
        <color rgb="FFFF0000"/>
        <rFont val="游明朝"/>
        <family val="1"/>
        <charset val="128"/>
      </rPr>
      <t>本講習会終了後、10日以内に下記口座に、お振込み</t>
    </r>
    <r>
      <rPr>
        <sz val="10"/>
        <color theme="1"/>
        <rFont val="游明朝"/>
        <family val="1"/>
        <charset val="128"/>
      </rPr>
      <t>のほどお願いいたします。</t>
    </r>
    <phoneticPr fontId="3"/>
  </si>
  <si>
    <t>総務課○○宛に送付してください。</t>
    <phoneticPr fontId="3"/>
  </si>
  <si>
    <t>「改訂5版 公共調達と会計検査」（午前）</t>
    <rPh sb="17" eb="19">
      <t>ゴゼン</t>
    </rPh>
    <phoneticPr fontId="3"/>
  </si>
  <si>
    <t>三井住友銀行　ベイサイド支店　当座　Ｎo.6024902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</si>
  <si>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r>
      <t>※受講料およびテキスト代は、</t>
    </r>
    <r>
      <rPr>
        <u/>
        <sz val="10"/>
        <color rgb="FFFF0000"/>
        <rFont val="游明朝"/>
        <family val="1"/>
        <charset val="128"/>
      </rPr>
      <t>講習会開催の前日までに、下記口座にお振込み</t>
    </r>
    <r>
      <rPr>
        <sz val="10"/>
        <color theme="1"/>
        <rFont val="游明朝"/>
        <family val="1"/>
        <charset val="128"/>
      </rPr>
      <t>のほどお願いいたします。</t>
    </r>
    <rPh sb="14" eb="17">
      <t>コウシュウカイ</t>
    </rPh>
    <rPh sb="17" eb="19">
      <t>カイサイ</t>
    </rPh>
    <rPh sb="20" eb="22">
      <t>ゼンジツ</t>
    </rPh>
    <phoneticPr fontId="3"/>
  </si>
  <si>
    <t>③全日受講</t>
  </si>
  <si>
    <t>②午後のみ受講</t>
  </si>
  <si>
    <t>③午前午後の両方</t>
  </si>
  <si>
    <t>②午後のみ</t>
  </si>
  <si>
    <t>図書テキスト購入</t>
    <rPh sb="0" eb="2">
      <t>トショ</t>
    </rPh>
    <rPh sb="6" eb="8">
      <t>コウニュウ</t>
    </rPh>
    <phoneticPr fontId="3"/>
  </si>
  <si>
    <t>『公共調達と会計検査』『公共工事と会計検査』講習会【仙台】申込書</t>
    <rPh sb="1" eb="3">
      <t>ｺｳｷｮｳ</t>
    </rPh>
    <rPh sb="3" eb="5">
      <t>ﾁｮｳﾀﾂ</t>
    </rPh>
    <rPh sb="6" eb="8">
      <t>ｶｲｹｲ</t>
    </rPh>
    <rPh sb="8" eb="10">
      <t>ｹﾝｻ</t>
    </rPh>
    <rPh sb="12" eb="14">
      <t>ｺｳｷｮｳ</t>
    </rPh>
    <rPh sb="14" eb="16">
      <t>ｺｳｼﾞ</t>
    </rPh>
    <rPh sb="17" eb="19">
      <t>ｶｲｹｲ</t>
    </rPh>
    <rPh sb="19" eb="21">
      <t>ｹﾝｻ</t>
    </rPh>
    <rPh sb="22" eb="25">
      <t>ｺｳｼｭｳｶｲ</t>
    </rPh>
    <rPh sb="26" eb="28">
      <t>ｾﾝﾀﾞｲ</t>
    </rPh>
    <rPh sb="29" eb="32">
      <t>ﾓｳｼｺﾐｼｮ</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</si>
</sst>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12"/>
      <name val="游明朝"/>
      <family val="1"/>
      <charset val="128"/>
    </font>
    <font>
      <sz val="10"/>
      <name val="游明朝"/>
      <family val="1"/>
      <charset val="128"/>
    </font>
    <font>
      <b/>
      <sz val="9"/>
      <name val="游ゴシック"/>
      <family val="3"/>
      <charset val="128"/>
    </font>
    <font>
      <b/>
      <sz val="12"/>
      <name val="游ゴシック"/>
      <family val="3"/>
      <charset val="128"/>
    </font>
    <font>
      <b/>
      <sz val="16"/>
      <name val="游ゴシック"/>
      <family val="3"/>
      <charset val="128"/>
    </font>
    <font>
      <sz val="11"/>
      <name val="游明朝"/>
      <family val="1"/>
      <charset val="128"/>
    </font>
    <font>
      <u/>
      <sz val="11"/>
      <name val="游明朝"/>
      <family val="1"/>
      <charset val="128"/>
    </font>
    <font>
      <sz val="10"/>
      <color theme="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u/>
      <sz val="10"/>
      <color rgb="FFFF0000"/>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b/>
      <sz val="9"/>
      <color indexed="81"/>
      <name val="MS P ゴシック"/>
      <family val="3"/>
      <charset val="128"/>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66">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style="dotted">
        <color auto="1"/>
      </left>
      <right/>
      <top style="thin">
        <color auto="1"/>
      </top>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style="dotted">
        <color auto="1"/>
      </left>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otted">
        <color theme="0" tint="-0.34998626667073579"/>
      </left>
      <right style="thin">
        <color auto="1"/>
      </right>
      <top style="thin">
        <color auto="1"/>
      </top>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dotted">
        <color theme="0" tint="-0.34998626667073579"/>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theme="0" tint="-0.34998626667073579"/>
      </left>
      <right/>
      <top style="thin">
        <color auto="1"/>
      </top>
      <bottom style="thin">
        <color auto="1"/>
      </bottom>
      <diagonal/>
    </border>
    <border>
      <left/>
      <right style="dashed">
        <color theme="0" tint="-0.34998626667073579"/>
      </right>
      <top style="thin">
        <color auto="1"/>
      </top>
      <bottom style="thin">
        <color auto="1"/>
      </bottom>
      <diagonal/>
    </border>
    <border>
      <left style="dashed">
        <color theme="0" tint="-0.34998626667073579"/>
      </left>
      <right/>
      <top style="thin">
        <color auto="1"/>
      </top>
      <bottom style="dashed">
        <color theme="0" tint="-0.34998626667073579"/>
      </bottom>
      <diagonal/>
    </border>
    <border>
      <left/>
      <right style="dashed">
        <color theme="0" tint="-0.34998626667073579"/>
      </right>
      <top style="thin">
        <color auto="1"/>
      </top>
      <bottom style="dashed">
        <color theme="0" tint="-0.34998626667073579"/>
      </bottom>
      <diagonal/>
    </border>
    <border>
      <left style="dashed">
        <color theme="0" tint="-0.34998626667073579"/>
      </left>
      <right/>
      <top style="dashed">
        <color theme="0" tint="-0.34998626667073579"/>
      </top>
      <bottom style="thin">
        <color auto="1"/>
      </bottom>
      <diagonal/>
    </border>
    <border>
      <left/>
      <right/>
      <top style="dashed">
        <color theme="0" tint="-0.34998626667073579"/>
      </top>
      <bottom style="thin">
        <color auto="1"/>
      </bottom>
      <diagonal/>
    </border>
    <border>
      <left/>
      <right style="dashed">
        <color theme="0" tint="-0.34998626667073579"/>
      </right>
      <top style="dashed">
        <color theme="0" tint="-0.34998626667073579"/>
      </top>
      <bottom style="thin">
        <color auto="1"/>
      </bottom>
      <diagonal/>
    </border>
    <border>
      <left style="dashed">
        <color theme="0" tint="-0.34998626667073579"/>
      </left>
      <right style="dashed">
        <color theme="0" tint="-0.34998626667073579"/>
      </right>
      <top style="thin">
        <color auto="1"/>
      </top>
      <bottom style="thin">
        <color auto="1"/>
      </bottom>
      <diagonal/>
    </border>
    <border>
      <left style="dashed">
        <color theme="0" tint="-0.34998626667073579"/>
      </left>
      <right style="dashed">
        <color theme="0" tint="-0.34998626667073579"/>
      </right>
      <top style="thin">
        <color auto="1"/>
      </top>
      <bottom style="dashed">
        <color theme="0" tint="-0.34998626667073579"/>
      </bottom>
      <diagonal/>
    </border>
    <border>
      <left style="dashed">
        <color theme="0" tint="-0.34998626667073579"/>
      </left>
      <right style="dashed">
        <color theme="0" tint="-0.34998626667073579"/>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3" borderId="29" xfId="0" applyFont="1" applyFill="1" applyBorder="1" applyAlignment="1">
      <alignment horizontal="center" vertical="center"/>
    </xf>
    <xf numFmtId="0" fontId="2" fillId="0" borderId="0" xfId="0" applyFont="1" applyBorder="1" applyAlignment="1">
      <alignment vertical="center"/>
    </xf>
    <xf numFmtId="0" fontId="18" fillId="0" borderId="51" xfId="0" applyFont="1" applyBorder="1">
      <alignment vertical="center"/>
    </xf>
    <xf numFmtId="0" fontId="18" fillId="0" borderId="33" xfId="0" applyFont="1" applyBorder="1">
      <alignment vertical="center"/>
    </xf>
    <xf numFmtId="38" fontId="18" fillId="0" borderId="33" xfId="1" applyFont="1" applyBorder="1" applyAlignment="1">
      <alignment horizontal="right" vertical="center"/>
    </xf>
    <xf numFmtId="0" fontId="12" fillId="0" borderId="39" xfId="0" applyFont="1" applyBorder="1">
      <alignment vertical="center"/>
    </xf>
    <xf numFmtId="0" fontId="18" fillId="0" borderId="52" xfId="0" applyFont="1" applyBorder="1">
      <alignment vertical="center"/>
    </xf>
    <xf numFmtId="0" fontId="18" fillId="0" borderId="0" xfId="0" applyFont="1" applyBorder="1">
      <alignment vertical="center"/>
    </xf>
    <xf numFmtId="0" fontId="21" fillId="0" borderId="0" xfId="0" applyFont="1" applyBorder="1">
      <alignment vertical="center"/>
    </xf>
    <xf numFmtId="38" fontId="18" fillId="0" borderId="0" xfId="1" applyFont="1" applyBorder="1" applyAlignment="1">
      <alignment horizontal="right" vertical="center"/>
    </xf>
    <xf numFmtId="0" fontId="12" fillId="0" borderId="53"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indent="1"/>
    </xf>
    <xf numFmtId="0" fontId="18" fillId="0" borderId="0" xfId="0" applyFont="1" applyAlignment="1">
      <alignment horizontal="right" vertical="center"/>
    </xf>
    <xf numFmtId="0" fontId="18" fillId="0" borderId="14" xfId="0" applyFont="1" applyBorder="1">
      <alignment vertical="center"/>
    </xf>
    <xf numFmtId="0" fontId="18" fillId="0" borderId="23" xfId="0" applyFont="1" applyBorder="1">
      <alignment vertical="center"/>
    </xf>
    <xf numFmtId="0" fontId="18" fillId="0" borderId="43" xfId="0" applyFont="1" applyBorder="1">
      <alignment vertical="center"/>
    </xf>
    <xf numFmtId="0" fontId="18" fillId="0" borderId="0" xfId="0" applyFont="1">
      <alignment vertical="center"/>
    </xf>
    <xf numFmtId="0" fontId="18" fillId="0" borderId="0" xfId="0" applyFont="1" applyAlignment="1">
      <alignment vertical="center"/>
    </xf>
    <xf numFmtId="0" fontId="24" fillId="0" borderId="0" xfId="0" applyFont="1">
      <alignment vertical="center"/>
    </xf>
    <xf numFmtId="0" fontId="25" fillId="0" borderId="0" xfId="0" applyFont="1">
      <alignment vertical="center"/>
    </xf>
    <xf numFmtId="0" fontId="2" fillId="0" borderId="0" xfId="0" applyFont="1" applyAlignment="1">
      <alignment vertical="center"/>
    </xf>
    <xf numFmtId="0" fontId="2" fillId="0" borderId="51" xfId="0" applyFont="1" applyBorder="1" applyAlignment="1">
      <alignment vertical="center"/>
    </xf>
    <xf numFmtId="0" fontId="2" fillId="0" borderId="33" xfId="0" applyFont="1" applyBorder="1" applyAlignment="1">
      <alignment vertical="center"/>
    </xf>
    <xf numFmtId="0" fontId="2" fillId="0" borderId="39" xfId="0" applyFont="1" applyBorder="1" applyAlignment="1">
      <alignment vertical="center"/>
    </xf>
    <xf numFmtId="0" fontId="2" fillId="0" borderId="52" xfId="0" applyFont="1" applyBorder="1">
      <alignment vertical="center"/>
    </xf>
    <xf numFmtId="0" fontId="2" fillId="0" borderId="53" xfId="0" applyFont="1" applyBorder="1" applyAlignment="1">
      <alignment vertical="center"/>
    </xf>
    <xf numFmtId="0" fontId="2" fillId="0" borderId="0" xfId="0" applyFont="1" applyBorder="1" applyAlignment="1">
      <alignment horizontal="right" vertical="center"/>
    </xf>
    <xf numFmtId="38" fontId="2" fillId="0" borderId="0" xfId="1" applyFont="1" applyBorder="1" applyAlignment="1">
      <alignment vertical="center"/>
    </xf>
    <xf numFmtId="0" fontId="18" fillId="0" borderId="33" xfId="0" applyFont="1" applyBorder="1" applyAlignment="1" applyProtection="1">
      <alignment vertical="center"/>
    </xf>
    <xf numFmtId="0" fontId="2" fillId="0" borderId="52" xfId="0" applyFont="1" applyBorder="1" applyAlignment="1">
      <alignment vertical="center"/>
    </xf>
    <xf numFmtId="0" fontId="2" fillId="0" borderId="14" xfId="0" applyFont="1" applyBorder="1" applyAlignment="1">
      <alignment vertical="center"/>
    </xf>
    <xf numFmtId="0" fontId="2" fillId="0" borderId="23" xfId="0" applyFont="1" applyBorder="1" applyAlignment="1">
      <alignment vertical="center"/>
    </xf>
    <xf numFmtId="0" fontId="2" fillId="0" borderId="14" xfId="0" applyFont="1" applyBorder="1">
      <alignment vertical="center"/>
    </xf>
    <xf numFmtId="0" fontId="2" fillId="0" borderId="14" xfId="0" applyFont="1" applyBorder="1" applyAlignment="1">
      <alignment horizontal="right" vertical="center"/>
    </xf>
    <xf numFmtId="38" fontId="2" fillId="0" borderId="14" xfId="1" applyFont="1" applyBorder="1" applyAlignment="1">
      <alignment vertical="center"/>
    </xf>
    <xf numFmtId="0" fontId="2" fillId="0" borderId="43" xfId="0" applyFont="1" applyBorder="1" applyAlignment="1">
      <alignment vertical="center"/>
    </xf>
    <xf numFmtId="0" fontId="27" fillId="0" borderId="0" xfId="0" applyFont="1">
      <alignment vertical="center"/>
    </xf>
    <xf numFmtId="0" fontId="2" fillId="0" borderId="0" xfId="0" applyFont="1" applyBorder="1" applyProtection="1">
      <alignment vertical="center"/>
    </xf>
    <xf numFmtId="0" fontId="2" fillId="0" borderId="33" xfId="0" applyFont="1" applyBorder="1" applyAlignment="1" applyProtection="1">
      <alignment vertical="center"/>
    </xf>
    <xf numFmtId="0" fontId="2" fillId="0" borderId="0" xfId="0" applyFont="1" applyBorder="1" applyAlignment="1" applyProtection="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shrinkToFit="1"/>
    </xf>
    <xf numFmtId="0" fontId="2" fillId="0" borderId="0" xfId="0" applyFont="1" applyFill="1" applyAlignment="1">
      <alignment horizontal="right" vertical="center"/>
    </xf>
    <xf numFmtId="0" fontId="18" fillId="0" borderId="0" xfId="0" applyFont="1" applyBorder="1" applyAlignment="1" applyProtection="1">
      <alignment horizontal="center" vertical="center"/>
      <protection locked="0"/>
    </xf>
    <xf numFmtId="0" fontId="2" fillId="0" borderId="14" xfId="0" applyFont="1" applyBorder="1" applyAlignment="1">
      <alignment horizontal="center" vertical="center"/>
    </xf>
    <xf numFmtId="38" fontId="18" fillId="0" borderId="0" xfId="1" applyFont="1" applyBorder="1" applyAlignment="1">
      <alignment vertical="center"/>
    </xf>
    <xf numFmtId="0" fontId="0" fillId="0" borderId="0" xfId="0" applyAlignment="1">
      <alignment vertical="center"/>
    </xf>
    <xf numFmtId="0" fontId="19" fillId="0" borderId="0" xfId="0" applyFont="1" applyBorder="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8" fillId="0" borderId="14"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8" fillId="0" borderId="0" xfId="0" applyFont="1" applyBorder="1" applyAlignment="1" applyProtection="1">
      <alignment vertical="center"/>
    </xf>
    <xf numFmtId="0" fontId="18" fillId="0" borderId="33" xfId="0" applyFont="1" applyBorder="1" applyAlignment="1">
      <alignment vertical="center"/>
    </xf>
    <xf numFmtId="0" fontId="18" fillId="0" borderId="33"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38" fontId="18" fillId="0" borderId="0" xfId="1" applyFont="1" applyBorder="1" applyAlignment="1">
      <alignment vertical="center"/>
    </xf>
    <xf numFmtId="0" fontId="19" fillId="0" borderId="0" xfId="0" applyFont="1" applyBorder="1" applyAlignment="1">
      <alignment vertical="center"/>
    </xf>
    <xf numFmtId="0" fontId="20" fillId="0" borderId="0" xfId="0" applyFont="1" applyAlignment="1">
      <alignment vertical="center"/>
    </xf>
    <xf numFmtId="0" fontId="0" fillId="0" borderId="0" xfId="0" applyBorder="1" applyAlignment="1">
      <alignment vertical="center"/>
    </xf>
    <xf numFmtId="0" fontId="18" fillId="0" borderId="14" xfId="0" applyFont="1" applyBorder="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0" fillId="3" borderId="10"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176" fontId="14" fillId="0" borderId="12"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6" fillId="2" borderId="3" xfId="2"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5" fillId="0" borderId="14" xfId="0" applyFont="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3" borderId="1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2" fillId="0" borderId="20"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6" xfId="0" applyFont="1" applyFill="1" applyBorder="1" applyAlignment="1">
      <alignment horizontal="center" vertical="center"/>
    </xf>
    <xf numFmtId="0" fontId="12" fillId="0" borderId="24"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0" fontId="10" fillId="3" borderId="19" xfId="0" applyFont="1" applyFill="1" applyBorder="1" applyAlignment="1">
      <alignment horizontal="center" vertical="center"/>
    </xf>
    <xf numFmtId="49" fontId="16" fillId="0" borderId="2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18" fillId="0" borderId="44" xfId="0" applyFont="1" applyBorder="1" applyAlignment="1" applyProtection="1">
      <alignment vertical="center"/>
      <protection locked="0"/>
    </xf>
    <xf numFmtId="0" fontId="18" fillId="0" borderId="45" xfId="0" applyFont="1" applyBorder="1" applyAlignment="1" applyProtection="1">
      <alignment vertical="center"/>
      <protection locked="0"/>
    </xf>
    <xf numFmtId="0" fontId="18" fillId="0" borderId="48" xfId="0" applyFont="1" applyBorder="1" applyAlignment="1" applyProtection="1">
      <alignment vertical="center"/>
      <protection locked="0"/>
    </xf>
    <xf numFmtId="0" fontId="18" fillId="0" borderId="49"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2" fillId="0" borderId="45" xfId="0" applyFont="1" applyBorder="1" applyAlignment="1" applyProtection="1">
      <alignment vertical="center"/>
      <protection locked="0"/>
    </xf>
    <xf numFmtId="0" fontId="12" fillId="0" borderId="49" xfId="0" applyFont="1" applyBorder="1" applyAlignment="1" applyProtection="1">
      <alignment vertical="center"/>
      <protection locked="0"/>
    </xf>
    <xf numFmtId="0" fontId="0" fillId="0" borderId="45" xfId="0" applyBorder="1" applyAlignment="1" applyProtection="1">
      <alignment vertical="center"/>
      <protection locked="0"/>
    </xf>
    <xf numFmtId="0" fontId="0" fillId="0" borderId="47" xfId="0" applyBorder="1" applyAlignment="1" applyProtection="1">
      <alignment vertical="center"/>
      <protection locked="0"/>
    </xf>
    <xf numFmtId="0" fontId="0" fillId="0" borderId="49" xfId="0" applyBorder="1" applyAlignment="1" applyProtection="1">
      <alignment vertical="center"/>
      <protection locked="0"/>
    </xf>
    <xf numFmtId="0" fontId="0" fillId="0" borderId="50" xfId="0" applyBorder="1" applyAlignment="1" applyProtection="1">
      <alignment vertical="center"/>
      <protection locked="0"/>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2" fillId="3" borderId="3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38" fontId="18" fillId="0" borderId="33" xfId="1" applyFont="1" applyBorder="1" applyAlignment="1">
      <alignment vertical="center"/>
    </xf>
    <xf numFmtId="0" fontId="0" fillId="0" borderId="33" xfId="0" applyBorder="1" applyAlignment="1">
      <alignment vertical="center"/>
    </xf>
    <xf numFmtId="0" fontId="19" fillId="0" borderId="0" xfId="0" applyFont="1" applyBorder="1" applyAlignment="1">
      <alignment vertical="center"/>
    </xf>
    <xf numFmtId="0" fontId="20" fillId="0" borderId="0" xfId="0" applyFont="1" applyAlignment="1">
      <alignment vertical="center"/>
    </xf>
    <xf numFmtId="0" fontId="18" fillId="0" borderId="33" xfId="0" applyFont="1" applyBorder="1" applyAlignment="1">
      <alignment vertical="center"/>
    </xf>
    <xf numFmtId="0" fontId="18" fillId="0" borderId="33" xfId="0" applyFont="1" applyBorder="1" applyAlignment="1">
      <alignment horizontal="center" vertical="center"/>
    </xf>
    <xf numFmtId="38" fontId="18" fillId="0" borderId="0" xfId="1" applyFont="1" applyBorder="1" applyAlignment="1">
      <alignment vertical="center"/>
    </xf>
    <xf numFmtId="0" fontId="0" fillId="0" borderId="0" xfId="0" applyBorder="1" applyAlignment="1">
      <alignment vertical="center"/>
    </xf>
    <xf numFmtId="0" fontId="20"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14" xfId="0" applyFont="1" applyFill="1" applyBorder="1" applyAlignment="1" applyProtection="1">
      <alignment vertical="center"/>
    </xf>
    <xf numFmtId="0" fontId="18" fillId="0" borderId="14" xfId="0" applyFont="1" applyBorder="1" applyAlignment="1">
      <alignment horizontal="center" vertical="center"/>
    </xf>
    <xf numFmtId="38" fontId="18" fillId="0" borderId="14" xfId="1" applyFont="1" applyBorder="1" applyAlignment="1">
      <alignment vertical="center"/>
    </xf>
    <xf numFmtId="0" fontId="18" fillId="0" borderId="14" xfId="0" applyFont="1" applyBorder="1" applyAlignment="1">
      <alignment horizontal="right" vertical="center"/>
    </xf>
    <xf numFmtId="0" fontId="0" fillId="0" borderId="14" xfId="0" applyBorder="1" applyAlignment="1">
      <alignment horizontal="right" vertical="center"/>
    </xf>
    <xf numFmtId="38" fontId="5" fillId="0" borderId="14" xfId="1" applyFont="1" applyBorder="1" applyAlignment="1">
      <alignment horizontal="center" vertical="center"/>
    </xf>
    <xf numFmtId="0" fontId="18" fillId="0" borderId="0" xfId="0" applyFont="1" applyFill="1" applyBorder="1" applyAlignment="1" applyProtection="1">
      <alignment vertical="center"/>
    </xf>
    <xf numFmtId="0" fontId="8" fillId="3" borderId="51" xfId="0" applyFont="1" applyFill="1"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18" fillId="0" borderId="51" xfId="0" applyFont="1" applyBorder="1" applyAlignment="1">
      <alignment horizontal="center" vertical="center"/>
    </xf>
    <xf numFmtId="0" fontId="23" fillId="0" borderId="33" xfId="0" applyFont="1" applyBorder="1" applyAlignment="1">
      <alignment horizontal="center" vertical="center"/>
    </xf>
    <xf numFmtId="0" fontId="23" fillId="0" borderId="39"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43" xfId="0" applyFont="1" applyBorder="1" applyAlignment="1">
      <alignment horizontal="center" vertical="center"/>
    </xf>
    <xf numFmtId="0" fontId="2" fillId="0" borderId="0" xfId="0" applyFont="1" applyAlignment="1">
      <alignment horizontal="center" vertical="center"/>
    </xf>
    <xf numFmtId="0" fontId="18" fillId="0" borderId="10" xfId="0" applyFont="1" applyBorder="1" applyAlignment="1" applyProtection="1">
      <alignment horizontal="center" vertical="center"/>
      <protection locked="0"/>
    </xf>
    <xf numFmtId="0" fontId="18" fillId="4" borderId="0"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38" fontId="26" fillId="0" borderId="14" xfId="1" applyFont="1" applyBorder="1" applyAlignment="1">
      <alignment vertical="center"/>
    </xf>
    <xf numFmtId="0" fontId="26" fillId="0" borderId="54" xfId="0" applyFont="1" applyBorder="1" applyAlignment="1" applyProtection="1">
      <alignment horizontal="right" vertical="center"/>
    </xf>
    <xf numFmtId="0" fontId="18" fillId="0" borderId="19" xfId="0" applyFont="1" applyFill="1" applyBorder="1" applyAlignment="1" applyProtection="1">
      <alignment vertical="top" wrapText="1"/>
      <protection locked="0"/>
    </xf>
    <xf numFmtId="0" fontId="18" fillId="0" borderId="54" xfId="0" applyFont="1" applyFill="1" applyBorder="1" applyAlignment="1" applyProtection="1">
      <alignment vertical="top" wrapText="1"/>
      <protection locked="0"/>
    </xf>
    <xf numFmtId="0" fontId="18" fillId="0" borderId="55" xfId="0" applyFont="1" applyFill="1" applyBorder="1" applyAlignment="1" applyProtection="1">
      <alignment vertical="top" wrapText="1"/>
      <protection locked="0"/>
    </xf>
    <xf numFmtId="0" fontId="2" fillId="0" borderId="0" xfId="0" applyFont="1" applyAlignment="1">
      <alignment horizontal="right" vertical="center"/>
    </xf>
    <xf numFmtId="0" fontId="0" fillId="0" borderId="0" xfId="0" applyAlignment="1">
      <alignment vertical="center"/>
    </xf>
    <xf numFmtId="0" fontId="2" fillId="0" borderId="0" xfId="0" applyFont="1" applyBorder="1" applyAlignment="1">
      <alignment horizontal="center" vertical="center"/>
    </xf>
    <xf numFmtId="0" fontId="25" fillId="0" borderId="51" xfId="0" applyFont="1" applyBorder="1" applyAlignment="1">
      <alignment horizontal="center" vertical="center" textRotation="255"/>
    </xf>
    <xf numFmtId="0" fontId="25" fillId="0" borderId="52" xfId="0" applyFont="1" applyBorder="1" applyAlignment="1">
      <alignment horizontal="center" vertical="center" textRotation="255"/>
    </xf>
    <xf numFmtId="0" fontId="25" fillId="0" borderId="23" xfId="0" applyFont="1" applyBorder="1" applyAlignment="1">
      <alignment horizontal="center" vertical="center" textRotation="255"/>
    </xf>
    <xf numFmtId="0" fontId="26" fillId="0" borderId="54" xfId="0" applyFont="1" applyBorder="1" applyAlignment="1" applyProtection="1">
      <alignment horizontal="right" vertical="center"/>
      <protection locked="0"/>
    </xf>
    <xf numFmtId="0" fontId="30" fillId="5" borderId="10" xfId="0" applyFont="1" applyFill="1" applyBorder="1" applyAlignment="1" applyProtection="1">
      <alignment horizontal="center" vertical="center"/>
      <protection locked="0"/>
    </xf>
    <xf numFmtId="38" fontId="5" fillId="0" borderId="54" xfId="1" applyFont="1" applyBorder="1" applyAlignment="1">
      <alignment horizontal="center" vertical="center"/>
    </xf>
    <xf numFmtId="0" fontId="18" fillId="0" borderId="63" xfId="0" applyFont="1" applyBorder="1" applyAlignment="1" applyProtection="1">
      <alignment vertical="center"/>
      <protection locked="0"/>
    </xf>
    <xf numFmtId="0" fontId="18" fillId="0" borderId="64" xfId="0" applyFont="1" applyBorder="1" applyAlignment="1" applyProtection="1">
      <alignment vertical="center"/>
      <protection locked="0"/>
    </xf>
    <xf numFmtId="0" fontId="12" fillId="0" borderId="3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8" fillId="0" borderId="65" xfId="0" applyFont="1" applyBorder="1" applyAlignment="1" applyProtection="1">
      <alignment vertical="center"/>
      <protection locked="0"/>
    </xf>
    <xf numFmtId="0" fontId="30" fillId="5" borderId="63" xfId="0" applyFont="1" applyFill="1" applyBorder="1" applyAlignment="1" applyProtection="1">
      <alignment vertical="center"/>
      <protection locked="0"/>
    </xf>
    <xf numFmtId="0" fontId="30" fillId="5" borderId="64" xfId="0" applyFont="1" applyFill="1" applyBorder="1" applyAlignment="1" applyProtection="1">
      <alignment vertical="center"/>
      <protection locked="0"/>
    </xf>
    <xf numFmtId="0" fontId="30" fillId="5" borderId="65" xfId="0" applyFont="1" applyFill="1" applyBorder="1" applyAlignment="1" applyProtection="1">
      <alignment vertical="center"/>
      <protection locked="0"/>
    </xf>
    <xf numFmtId="0" fontId="31" fillId="5" borderId="17" xfId="0" applyFont="1" applyFill="1" applyBorder="1" applyAlignment="1" applyProtection="1">
      <alignment horizontal="left" vertical="center"/>
      <protection locked="0"/>
    </xf>
    <xf numFmtId="0" fontId="31" fillId="5" borderId="18" xfId="0" applyFont="1" applyFill="1" applyBorder="1" applyAlignment="1" applyProtection="1">
      <alignment horizontal="left" vertical="center"/>
      <protection locked="0"/>
    </xf>
    <xf numFmtId="0" fontId="31" fillId="5" borderId="30" xfId="0" applyFont="1" applyFill="1" applyBorder="1" applyAlignment="1" applyProtection="1">
      <alignment vertical="center"/>
      <protection locked="0"/>
    </xf>
    <xf numFmtId="0" fontId="31" fillId="5" borderId="20"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10" fillId="3" borderId="54" xfId="0" applyFont="1" applyFill="1" applyBorder="1" applyAlignment="1">
      <alignment horizontal="center" vertical="center"/>
    </xf>
    <xf numFmtId="0" fontId="10" fillId="3" borderId="57" xfId="0" applyFont="1" applyFill="1" applyBorder="1" applyAlignment="1">
      <alignment horizontal="center" vertical="center"/>
    </xf>
    <xf numFmtId="0" fontId="31" fillId="5" borderId="20" xfId="2" applyFont="1" applyFill="1" applyBorder="1" applyAlignment="1" applyProtection="1">
      <alignment horizontal="center" vertical="center" shrinkToFit="1"/>
      <protection locked="0"/>
    </xf>
    <xf numFmtId="0" fontId="31" fillId="5" borderId="10" xfId="2" applyFont="1" applyFill="1" applyBorder="1" applyAlignment="1" applyProtection="1">
      <alignment horizontal="center" vertical="center" shrinkToFit="1"/>
      <protection locked="0"/>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9" fillId="5" borderId="17" xfId="0" applyFont="1" applyFill="1" applyBorder="1" applyAlignment="1" applyProtection="1">
      <alignment vertical="center" shrinkToFit="1"/>
      <protection locked="0"/>
    </xf>
    <xf numFmtId="0" fontId="29" fillId="5" borderId="18" xfId="0" applyFont="1" applyFill="1" applyBorder="1" applyAlignment="1" applyProtection="1">
      <alignment vertical="center" shrinkToFit="1"/>
      <protection locked="0"/>
    </xf>
    <xf numFmtId="0" fontId="10" fillId="3" borderId="56" xfId="0" applyFont="1" applyFill="1" applyBorder="1" applyAlignment="1">
      <alignment horizontal="center" vertical="center"/>
    </xf>
    <xf numFmtId="0" fontId="30" fillId="5" borderId="20" xfId="0" applyFont="1" applyFill="1" applyBorder="1" applyAlignment="1" applyProtection="1">
      <alignment vertical="center" shrinkToFit="1"/>
      <protection locked="0"/>
    </xf>
    <xf numFmtId="0" fontId="30" fillId="5" borderId="10" xfId="0" applyFont="1" applyFill="1" applyBorder="1" applyAlignment="1" applyProtection="1">
      <alignment vertical="center" shrinkToFit="1"/>
      <protection locked="0"/>
    </xf>
    <xf numFmtId="0" fontId="31" fillId="5" borderId="24" xfId="0" applyFont="1" applyFill="1" applyBorder="1" applyAlignment="1" applyProtection="1">
      <alignment vertical="center" wrapText="1"/>
      <protection locked="0"/>
    </xf>
    <xf numFmtId="0" fontId="31" fillId="5" borderId="22" xfId="0" applyFont="1" applyFill="1" applyBorder="1" applyAlignment="1" applyProtection="1">
      <alignment vertical="center" wrapText="1"/>
      <protection locked="0"/>
    </xf>
    <xf numFmtId="0" fontId="31" fillId="5" borderId="20" xfId="0" applyFont="1" applyFill="1" applyBorder="1" applyAlignment="1" applyProtection="1">
      <alignment vertical="center" wrapText="1"/>
      <protection locked="0"/>
    </xf>
    <xf numFmtId="0" fontId="31" fillId="5" borderId="10" xfId="0" applyFont="1" applyFill="1" applyBorder="1" applyAlignment="1" applyProtection="1">
      <alignment vertical="center" wrapText="1"/>
      <protection locked="0"/>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30" fillId="5" borderId="24" xfId="0" applyFont="1" applyFill="1" applyBorder="1" applyAlignment="1" applyProtection="1">
      <alignment vertical="center"/>
      <protection locked="0"/>
    </xf>
    <xf numFmtId="0" fontId="30" fillId="5" borderId="22" xfId="0" applyFont="1" applyFill="1" applyBorder="1" applyAlignment="1" applyProtection="1">
      <alignment vertical="center"/>
      <protection locked="0"/>
    </xf>
  </cellXfs>
  <cellStyles count="3">
    <cellStyle name="ハイパーリンク" xfId="2" builtinId="8"/>
    <cellStyle name="桁区切り" xfId="1" builtinId="6"/>
    <cellStyle name="標準" xfId="0" builtinId="0"/>
  </cellStyles>
  <dxfs count="32">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bgColor rgb="FFFFFF99"/>
        </patternFill>
      </fill>
    </dxf>
    <dxf>
      <font>
        <color auto="1"/>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53</xdr:row>
      <xdr:rowOff>51846</xdr:rowOff>
    </xdr:from>
    <xdr:to>
      <xdr:col>33</xdr:col>
      <xdr:colOff>0</xdr:colOff>
      <xdr:row>56</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493692" y="1156566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41</xdr:row>
          <xdr:rowOff>53340</xdr:rowOff>
        </xdr:from>
        <xdr:to>
          <xdr:col>27</xdr:col>
          <xdr:colOff>30480</xdr:colOff>
          <xdr:row>43</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38100</xdr:rowOff>
        </xdr:from>
        <xdr:to>
          <xdr:col>22</xdr:col>
          <xdr:colOff>68580</xdr:colOff>
          <xdr:row>43</xdr:row>
          <xdr:rowOff>30480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100512</xdr:colOff>
      <xdr:row>52</xdr:row>
      <xdr:rowOff>51846</xdr:rowOff>
    </xdr:from>
    <xdr:to>
      <xdr:col>35</xdr:col>
      <xdr:colOff>19242</xdr:colOff>
      <xdr:row>55</xdr:row>
      <xdr:rowOff>152400</xdr:rowOff>
    </xdr:to>
    <xdr:pic>
      <xdr:nvPicPr>
        <xdr:cNvPr id="12" name="図 11"/>
        <xdr:cNvPicPr>
          <a:picLocks noChangeAspect="1"/>
        </xdr:cNvPicPr>
      </xdr:nvPicPr>
      <xdr:blipFill>
        <a:blip xmlns:r="http://schemas.openxmlformats.org/officeDocument/2006/relationships" r:embed="rId1"/>
        <a:stretch>
          <a:fillRect/>
        </a:stretch>
      </xdr:blipFill>
      <xdr:spPr>
        <a:xfrm>
          <a:off x="6707052" y="11428506"/>
          <a:ext cx="581670" cy="603474"/>
        </a:xfrm>
        <a:prstGeom prst="rect">
          <a:avLst/>
        </a:prstGeom>
      </xdr:spPr>
    </xdr:pic>
    <xdr:clientData/>
  </xdr:twoCellAnchor>
  <xdr:oneCellAnchor>
    <xdr:from>
      <xdr:col>16</xdr:col>
      <xdr:colOff>60960</xdr:colOff>
      <xdr:row>3</xdr:row>
      <xdr:rowOff>30480</xdr:rowOff>
    </xdr:from>
    <xdr:ext cx="3672840" cy="708660"/>
    <xdr:sp macro="" textlink="">
      <xdr:nvSpPr>
        <xdr:cNvPr id="23" name="角丸四角形 22"/>
        <xdr:cNvSpPr/>
      </xdr:nvSpPr>
      <xdr:spPr>
        <a:xfrm>
          <a:off x="3497580" y="716280"/>
          <a:ext cx="3672840" cy="70866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144780</xdr:colOff>
      <xdr:row>2</xdr:row>
      <xdr:rowOff>22860</xdr:rowOff>
    </xdr:from>
    <xdr:to>
      <xdr:col>16</xdr:col>
      <xdr:colOff>129871</xdr:colOff>
      <xdr:row>3</xdr:row>
      <xdr:rowOff>32799</xdr:rowOff>
    </xdr:to>
    <xdr:sp macro="" textlink="">
      <xdr:nvSpPr>
        <xdr:cNvPr id="24" name="正方形/長方形 23"/>
        <xdr:cNvSpPr/>
      </xdr:nvSpPr>
      <xdr:spPr>
        <a:xfrm>
          <a:off x="266700" y="480060"/>
          <a:ext cx="3299791"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68582</xdr:rowOff>
    </xdr:from>
    <xdr:to>
      <xdr:col>16</xdr:col>
      <xdr:colOff>60960</xdr:colOff>
      <xdr:row>5</xdr:row>
      <xdr:rowOff>80010</xdr:rowOff>
    </xdr:to>
    <xdr:cxnSp macro="">
      <xdr:nvCxnSpPr>
        <xdr:cNvPr id="25" name="直線矢印コネクタ 24"/>
        <xdr:cNvCxnSpPr>
          <a:stCxn id="23" idx="1"/>
        </xdr:cNvCxnSpPr>
      </xdr:nvCxnSpPr>
      <xdr:spPr>
        <a:xfrm flipH="1" flipV="1">
          <a:off x="2552700" y="754382"/>
          <a:ext cx="944880" cy="31622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xdr:row>
      <xdr:rowOff>7620</xdr:rowOff>
    </xdr:from>
    <xdr:to>
      <xdr:col>10</xdr:col>
      <xdr:colOff>191494</xdr:colOff>
      <xdr:row>6</xdr:row>
      <xdr:rowOff>17559</xdr:rowOff>
    </xdr:to>
    <xdr:sp macro="" textlink="">
      <xdr:nvSpPr>
        <xdr:cNvPr id="26" name="正方形/長方形 25"/>
        <xdr:cNvSpPr/>
      </xdr:nvSpPr>
      <xdr:spPr>
        <a:xfrm>
          <a:off x="784860" y="998220"/>
          <a:ext cx="1517374"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xdr:colOff>
      <xdr:row>6</xdr:row>
      <xdr:rowOff>53340</xdr:rowOff>
    </xdr:from>
    <xdr:to>
      <xdr:col>13</xdr:col>
      <xdr:colOff>182880</xdr:colOff>
      <xdr:row>7</xdr:row>
      <xdr:rowOff>304800</xdr:rowOff>
    </xdr:to>
    <xdr:cxnSp macro="">
      <xdr:nvCxnSpPr>
        <xdr:cNvPr id="27" name="直線矢印コネクタ 26"/>
        <xdr:cNvCxnSpPr/>
      </xdr:nvCxnSpPr>
      <xdr:spPr>
        <a:xfrm flipH="1" flipV="1">
          <a:off x="2293620" y="1272540"/>
          <a:ext cx="662940" cy="32766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8</xdr:row>
      <xdr:rowOff>7620</xdr:rowOff>
    </xdr:from>
    <xdr:to>
      <xdr:col>17</xdr:col>
      <xdr:colOff>189507</xdr:colOff>
      <xdr:row>8</xdr:row>
      <xdr:rowOff>246160</xdr:rowOff>
    </xdr:to>
    <xdr:sp macro="" textlink="">
      <xdr:nvSpPr>
        <xdr:cNvPr id="28" name="正方形/長方形 27"/>
        <xdr:cNvSpPr/>
      </xdr:nvSpPr>
      <xdr:spPr>
        <a:xfrm>
          <a:off x="792480" y="1684020"/>
          <a:ext cx="3054627"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xdr:colOff>
      <xdr:row>8</xdr:row>
      <xdr:rowOff>236220</xdr:rowOff>
    </xdr:from>
    <xdr:to>
      <xdr:col>34</xdr:col>
      <xdr:colOff>175260</xdr:colOff>
      <xdr:row>9</xdr:row>
      <xdr:rowOff>229926</xdr:rowOff>
    </xdr:to>
    <xdr:sp macro="" textlink="">
      <xdr:nvSpPr>
        <xdr:cNvPr id="29" name="正方形/長方形 28"/>
        <xdr:cNvSpPr/>
      </xdr:nvSpPr>
      <xdr:spPr>
        <a:xfrm>
          <a:off x="5257800" y="1912620"/>
          <a:ext cx="1965960" cy="24516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198120</xdr:colOff>
      <xdr:row>7</xdr:row>
      <xdr:rowOff>182880</xdr:rowOff>
    </xdr:from>
    <xdr:ext cx="3922644" cy="507940"/>
    <xdr:sp macro="" textlink="">
      <xdr:nvSpPr>
        <xdr:cNvPr id="30" name="角丸四角形 29"/>
        <xdr:cNvSpPr/>
      </xdr:nvSpPr>
      <xdr:spPr>
        <a:xfrm>
          <a:off x="2971800" y="1478280"/>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10/30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2024</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日</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xdr:col>
      <xdr:colOff>22860</xdr:colOff>
      <xdr:row>9</xdr:row>
      <xdr:rowOff>243840</xdr:rowOff>
    </xdr:from>
    <xdr:ext cx="2743200" cy="305048"/>
    <xdr:sp macro="" textlink="">
      <xdr:nvSpPr>
        <xdr:cNvPr id="31" name="角丸四角形 30"/>
        <xdr:cNvSpPr/>
      </xdr:nvSpPr>
      <xdr:spPr>
        <a:xfrm>
          <a:off x="2354580" y="21717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フリガナは全角カタカ</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ナ</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129540</xdr:colOff>
      <xdr:row>9</xdr:row>
      <xdr:rowOff>0</xdr:rowOff>
    </xdr:from>
    <xdr:to>
      <xdr:col>17</xdr:col>
      <xdr:colOff>68580</xdr:colOff>
      <xdr:row>9</xdr:row>
      <xdr:rowOff>243840</xdr:rowOff>
    </xdr:to>
    <xdr:cxnSp macro="">
      <xdr:nvCxnSpPr>
        <xdr:cNvPr id="32" name="直線矢印コネクタ 31"/>
        <xdr:cNvCxnSpPr>
          <a:stCxn id="31" idx="0"/>
        </xdr:cNvCxnSpPr>
      </xdr:nvCxnSpPr>
      <xdr:spPr>
        <a:xfrm flipH="1" flipV="1">
          <a:off x="2682240" y="1927860"/>
          <a:ext cx="1043940" cy="2438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144780</xdr:colOff>
      <xdr:row>9</xdr:row>
      <xdr:rowOff>107343</xdr:rowOff>
    </xdr:from>
    <xdr:to>
      <xdr:col>25</xdr:col>
      <xdr:colOff>15240</xdr:colOff>
      <xdr:row>9</xdr:row>
      <xdr:rowOff>249804</xdr:rowOff>
    </xdr:to>
    <xdr:cxnSp macro="">
      <xdr:nvCxnSpPr>
        <xdr:cNvPr id="33" name="直線矢印コネクタ 32"/>
        <xdr:cNvCxnSpPr>
          <a:endCxn id="29" idx="1"/>
        </xdr:cNvCxnSpPr>
      </xdr:nvCxnSpPr>
      <xdr:spPr>
        <a:xfrm flipV="1">
          <a:off x="3802380" y="2035203"/>
          <a:ext cx="1455420" cy="14246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144780</xdr:colOff>
      <xdr:row>14</xdr:row>
      <xdr:rowOff>7620</xdr:rowOff>
    </xdr:from>
    <xdr:ext cx="4128052" cy="305048"/>
    <xdr:sp macro="" textlink="">
      <xdr:nvSpPr>
        <xdr:cNvPr id="34" name="角丸四角形 33"/>
        <xdr:cNvSpPr/>
      </xdr:nvSpPr>
      <xdr:spPr>
        <a:xfrm>
          <a:off x="266700" y="3192780"/>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198120</xdr:colOff>
      <xdr:row>12</xdr:row>
      <xdr:rowOff>7620</xdr:rowOff>
    </xdr:from>
    <xdr:to>
      <xdr:col>13</xdr:col>
      <xdr:colOff>217335</xdr:colOff>
      <xdr:row>14</xdr:row>
      <xdr:rowOff>1657</xdr:rowOff>
    </xdr:to>
    <xdr:cxnSp macro="">
      <xdr:nvCxnSpPr>
        <xdr:cNvPr id="35" name="直線矢印コネクタ 34"/>
        <xdr:cNvCxnSpPr/>
      </xdr:nvCxnSpPr>
      <xdr:spPr>
        <a:xfrm flipH="1" flipV="1">
          <a:off x="1645920" y="2689860"/>
          <a:ext cx="1345095" cy="49695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xdr:colOff>
      <xdr:row>10</xdr:row>
      <xdr:rowOff>243840</xdr:rowOff>
    </xdr:from>
    <xdr:to>
      <xdr:col>8</xdr:col>
      <xdr:colOff>119603</xdr:colOff>
      <xdr:row>11</xdr:row>
      <xdr:rowOff>250798</xdr:rowOff>
    </xdr:to>
    <xdr:sp macro="" textlink="">
      <xdr:nvSpPr>
        <xdr:cNvPr id="36" name="正方形/長方形 35"/>
        <xdr:cNvSpPr/>
      </xdr:nvSpPr>
      <xdr:spPr>
        <a:xfrm>
          <a:off x="960120" y="2423160"/>
          <a:ext cx="828263" cy="25841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114300</xdr:colOff>
      <xdr:row>21</xdr:row>
      <xdr:rowOff>83820</xdr:rowOff>
    </xdr:from>
    <xdr:ext cx="3379304" cy="710833"/>
    <xdr:sp macro="" textlink="">
      <xdr:nvSpPr>
        <xdr:cNvPr id="37" name="角丸四角形 36"/>
        <xdr:cNvSpPr/>
      </xdr:nvSpPr>
      <xdr:spPr>
        <a:xfrm>
          <a:off x="899160" y="4602480"/>
          <a:ext cx="3379304" cy="710833"/>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受講区分 </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図書テキスト購入 をプルダウンで選択</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すると下の図書テキストの冊数に反映します。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空欄は何も反映しません。</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7620</xdr:colOff>
      <xdr:row>17</xdr:row>
      <xdr:rowOff>30480</xdr:rowOff>
    </xdr:from>
    <xdr:to>
      <xdr:col>34</xdr:col>
      <xdr:colOff>198120</xdr:colOff>
      <xdr:row>26</xdr:row>
      <xdr:rowOff>220980</xdr:rowOff>
    </xdr:to>
    <xdr:sp macro="" textlink="">
      <xdr:nvSpPr>
        <xdr:cNvPr id="38" name="正方形/長方形 37"/>
        <xdr:cNvSpPr/>
      </xdr:nvSpPr>
      <xdr:spPr>
        <a:xfrm>
          <a:off x="4991100" y="3657600"/>
          <a:ext cx="2255520" cy="2156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178904</xdr:colOff>
      <xdr:row>20</xdr:row>
      <xdr:rowOff>144781</xdr:rowOff>
    </xdr:from>
    <xdr:to>
      <xdr:col>22</xdr:col>
      <xdr:colOff>213360</xdr:colOff>
      <xdr:row>23</xdr:row>
      <xdr:rowOff>4897</xdr:rowOff>
    </xdr:to>
    <xdr:cxnSp macro="">
      <xdr:nvCxnSpPr>
        <xdr:cNvPr id="39" name="直線矢印コネクタ 38"/>
        <xdr:cNvCxnSpPr>
          <a:stCxn id="37" idx="3"/>
        </xdr:cNvCxnSpPr>
      </xdr:nvCxnSpPr>
      <xdr:spPr>
        <a:xfrm flipV="1">
          <a:off x="4278464" y="4434841"/>
          <a:ext cx="697396" cy="52305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198120</xdr:colOff>
      <xdr:row>30</xdr:row>
      <xdr:rowOff>198120</xdr:rowOff>
    </xdr:from>
    <xdr:to>
      <xdr:col>26</xdr:col>
      <xdr:colOff>104361</xdr:colOff>
      <xdr:row>32</xdr:row>
      <xdr:rowOff>190500</xdr:rowOff>
    </xdr:to>
    <xdr:sp macro="" textlink="">
      <xdr:nvSpPr>
        <xdr:cNvPr id="40" name="正方形/長方形 39"/>
        <xdr:cNvSpPr/>
      </xdr:nvSpPr>
      <xdr:spPr>
        <a:xfrm>
          <a:off x="4739640" y="6637020"/>
          <a:ext cx="828261" cy="4038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178904</xdr:colOff>
      <xdr:row>23</xdr:row>
      <xdr:rowOff>4897</xdr:rowOff>
    </xdr:from>
    <xdr:to>
      <xdr:col>22</xdr:col>
      <xdr:colOff>205740</xdr:colOff>
      <xdr:row>30</xdr:row>
      <xdr:rowOff>91440</xdr:rowOff>
    </xdr:to>
    <xdr:cxnSp macro="">
      <xdr:nvCxnSpPr>
        <xdr:cNvPr id="41" name="直線矢印コネクタ 40"/>
        <xdr:cNvCxnSpPr>
          <a:stCxn id="37" idx="3"/>
        </xdr:cNvCxnSpPr>
      </xdr:nvCxnSpPr>
      <xdr:spPr>
        <a:xfrm>
          <a:off x="4278464" y="4957897"/>
          <a:ext cx="689776" cy="157244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84372</xdr:colOff>
      <xdr:row>34</xdr:row>
      <xdr:rowOff>66040</xdr:rowOff>
    </xdr:from>
    <xdr:ext cx="5015948" cy="507940"/>
    <xdr:sp macro="" textlink="">
      <xdr:nvSpPr>
        <xdr:cNvPr id="42" name="角丸四角形 41"/>
        <xdr:cNvSpPr/>
      </xdr:nvSpPr>
      <xdr:spPr>
        <a:xfrm>
          <a:off x="869232" y="7404100"/>
          <a:ext cx="5015948"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必要枚数を入力します。なお、請求書は受講者がいましたら「</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枚」が表示されます。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xdr:col>
      <xdr:colOff>213360</xdr:colOff>
      <xdr:row>36</xdr:row>
      <xdr:rowOff>162500</xdr:rowOff>
    </xdr:from>
    <xdr:to>
      <xdr:col>15</xdr:col>
      <xdr:colOff>161566</xdr:colOff>
      <xdr:row>40</xdr:row>
      <xdr:rowOff>70850</xdr:rowOff>
    </xdr:to>
    <xdr:cxnSp macro="">
      <xdr:nvCxnSpPr>
        <xdr:cNvPr id="43" name="直線矢印コネクタ 42"/>
        <xdr:cNvCxnSpPr>
          <a:stCxn id="42" idx="2"/>
        </xdr:cNvCxnSpPr>
      </xdr:nvCxnSpPr>
      <xdr:spPr>
        <a:xfrm flipH="1">
          <a:off x="1440180" y="7912040"/>
          <a:ext cx="1937026" cy="82275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xdr:colOff>
      <xdr:row>40</xdr:row>
      <xdr:rowOff>7621</xdr:rowOff>
    </xdr:from>
    <xdr:to>
      <xdr:col>6</xdr:col>
      <xdr:colOff>210709</xdr:colOff>
      <xdr:row>41</xdr:row>
      <xdr:rowOff>7621</xdr:rowOff>
    </xdr:to>
    <xdr:sp macro="" textlink="">
      <xdr:nvSpPr>
        <xdr:cNvPr id="44" name="正方形/長方形 43"/>
        <xdr:cNvSpPr/>
      </xdr:nvSpPr>
      <xdr:spPr>
        <a:xfrm>
          <a:off x="1013460" y="8671561"/>
          <a:ext cx="424069" cy="2286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40</xdr:row>
      <xdr:rowOff>15240</xdr:rowOff>
    </xdr:from>
    <xdr:to>
      <xdr:col>12</xdr:col>
      <xdr:colOff>218329</xdr:colOff>
      <xdr:row>41</xdr:row>
      <xdr:rowOff>11927</xdr:rowOff>
    </xdr:to>
    <xdr:sp macro="" textlink="">
      <xdr:nvSpPr>
        <xdr:cNvPr id="45" name="正方形/長方形 44"/>
        <xdr:cNvSpPr/>
      </xdr:nvSpPr>
      <xdr:spPr>
        <a:xfrm>
          <a:off x="2346960" y="8679180"/>
          <a:ext cx="424069" cy="225287"/>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39</xdr:row>
      <xdr:rowOff>220980</xdr:rowOff>
    </xdr:from>
    <xdr:to>
      <xdr:col>19</xdr:col>
      <xdr:colOff>12589</xdr:colOff>
      <xdr:row>41</xdr:row>
      <xdr:rowOff>15240</xdr:rowOff>
    </xdr:to>
    <xdr:sp macro="" textlink="">
      <xdr:nvSpPr>
        <xdr:cNvPr id="46" name="正方形/長方形 45"/>
        <xdr:cNvSpPr/>
      </xdr:nvSpPr>
      <xdr:spPr>
        <a:xfrm>
          <a:off x="3657600" y="8656320"/>
          <a:ext cx="454549"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13916</xdr:colOff>
      <xdr:row>36</xdr:row>
      <xdr:rowOff>162500</xdr:rowOff>
    </xdr:from>
    <xdr:to>
      <xdr:col>15</xdr:col>
      <xdr:colOff>161566</xdr:colOff>
      <xdr:row>40</xdr:row>
      <xdr:rowOff>53340</xdr:rowOff>
    </xdr:to>
    <xdr:cxnSp macro="">
      <xdr:nvCxnSpPr>
        <xdr:cNvPr id="47" name="直線矢印コネクタ 46"/>
        <xdr:cNvCxnSpPr>
          <a:stCxn id="42" idx="2"/>
        </xdr:cNvCxnSpPr>
      </xdr:nvCxnSpPr>
      <xdr:spPr>
        <a:xfrm flipH="1">
          <a:off x="2787596" y="7912040"/>
          <a:ext cx="589610" cy="8052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161566</xdr:colOff>
      <xdr:row>36</xdr:row>
      <xdr:rowOff>162500</xdr:rowOff>
    </xdr:from>
    <xdr:to>
      <xdr:col>18</xdr:col>
      <xdr:colOff>6295</xdr:colOff>
      <xdr:row>39</xdr:row>
      <xdr:rowOff>220980</xdr:rowOff>
    </xdr:to>
    <xdr:cxnSp macro="">
      <xdr:nvCxnSpPr>
        <xdr:cNvPr id="48" name="直線矢印コネクタ 47"/>
        <xdr:cNvCxnSpPr>
          <a:stCxn id="42" idx="2"/>
          <a:endCxn id="46" idx="0"/>
        </xdr:cNvCxnSpPr>
      </xdr:nvCxnSpPr>
      <xdr:spPr>
        <a:xfrm>
          <a:off x="3377206" y="7912040"/>
          <a:ext cx="507669" cy="74428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30480</xdr:colOff>
      <xdr:row>46</xdr:row>
      <xdr:rowOff>15240</xdr:rowOff>
    </xdr:from>
    <xdr:to>
      <xdr:col>25</xdr:col>
      <xdr:colOff>202096</xdr:colOff>
      <xdr:row>47</xdr:row>
      <xdr:rowOff>210709</xdr:rowOff>
    </xdr:to>
    <xdr:sp macro="" textlink="">
      <xdr:nvSpPr>
        <xdr:cNvPr id="49" name="正方形/長方形 48"/>
        <xdr:cNvSpPr/>
      </xdr:nvSpPr>
      <xdr:spPr>
        <a:xfrm>
          <a:off x="5013960" y="9791700"/>
          <a:ext cx="430696" cy="42406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53340</xdr:colOff>
      <xdr:row>48</xdr:row>
      <xdr:rowOff>38100</xdr:rowOff>
    </xdr:from>
    <xdr:ext cx="3147392" cy="507940"/>
    <xdr:sp macro="" textlink="">
      <xdr:nvSpPr>
        <xdr:cNvPr id="50" name="角丸四角形 49"/>
        <xdr:cNvSpPr/>
      </xdr:nvSpPr>
      <xdr:spPr>
        <a:xfrm>
          <a:off x="1280160" y="10195560"/>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講習会に参加せず、</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99060</xdr:colOff>
      <xdr:row>46</xdr:row>
      <xdr:rowOff>227275</xdr:rowOff>
    </xdr:from>
    <xdr:to>
      <xdr:col>23</xdr:col>
      <xdr:colOff>30480</xdr:colOff>
      <xdr:row>48</xdr:row>
      <xdr:rowOff>73076</xdr:rowOff>
    </xdr:to>
    <xdr:cxnSp macro="">
      <xdr:nvCxnSpPr>
        <xdr:cNvPr id="51" name="直線矢印コネクタ 50"/>
        <xdr:cNvCxnSpPr>
          <a:endCxn id="49" idx="1"/>
        </xdr:cNvCxnSpPr>
      </xdr:nvCxnSpPr>
      <xdr:spPr>
        <a:xfrm flipV="1">
          <a:off x="4419600" y="10003735"/>
          <a:ext cx="594360" cy="30300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121920</xdr:colOff>
      <xdr:row>51</xdr:row>
      <xdr:rowOff>60960</xdr:rowOff>
    </xdr:from>
    <xdr:ext cx="2222144" cy="305048"/>
    <xdr:sp macro="" textlink="">
      <xdr:nvSpPr>
        <xdr:cNvPr id="52" name="角丸四角形 51"/>
        <xdr:cNvSpPr/>
      </xdr:nvSpPr>
      <xdr:spPr>
        <a:xfrm>
          <a:off x="2453640" y="10980420"/>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38100</xdr:colOff>
          <xdr:row>41</xdr:row>
          <xdr:rowOff>53340</xdr:rowOff>
        </xdr:from>
        <xdr:to>
          <xdr:col>26</xdr:col>
          <xdr:colOff>106680</xdr:colOff>
          <xdr:row>43</xdr:row>
          <xdr:rowOff>7620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42</xdr:row>
          <xdr:rowOff>7620</xdr:rowOff>
        </xdr:from>
        <xdr:to>
          <xdr:col>22</xdr:col>
          <xdr:colOff>45720</xdr:colOff>
          <xdr:row>42</xdr:row>
          <xdr:rowOff>220980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7620</xdr:colOff>
      <xdr:row>39</xdr:row>
      <xdr:rowOff>205740</xdr:rowOff>
    </xdr:from>
    <xdr:to>
      <xdr:col>30</xdr:col>
      <xdr:colOff>106680</xdr:colOff>
      <xdr:row>40</xdr:row>
      <xdr:rowOff>220980</xdr:rowOff>
    </xdr:to>
    <xdr:sp macro="" textlink="">
      <xdr:nvSpPr>
        <xdr:cNvPr id="55" name="正方形/長方形 54"/>
        <xdr:cNvSpPr/>
      </xdr:nvSpPr>
      <xdr:spPr>
        <a:xfrm>
          <a:off x="5250180" y="8641080"/>
          <a:ext cx="1112520" cy="2438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83820</xdr:colOff>
      <xdr:row>37</xdr:row>
      <xdr:rowOff>60960</xdr:rowOff>
    </xdr:from>
    <xdr:ext cx="3208020" cy="507940"/>
    <xdr:sp macro="" textlink="">
      <xdr:nvSpPr>
        <xdr:cNvPr id="56" name="角丸四角形 55"/>
        <xdr:cNvSpPr/>
      </xdr:nvSpPr>
      <xdr:spPr>
        <a:xfrm>
          <a:off x="4183380" y="8039100"/>
          <a:ext cx="32080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30</xdr:col>
      <xdr:colOff>106680</xdr:colOff>
      <xdr:row>39</xdr:row>
      <xdr:rowOff>121920</xdr:rowOff>
    </xdr:from>
    <xdr:to>
      <xdr:col>32</xdr:col>
      <xdr:colOff>213360</xdr:colOff>
      <xdr:row>40</xdr:row>
      <xdr:rowOff>99060</xdr:rowOff>
    </xdr:to>
    <xdr:cxnSp macro="">
      <xdr:nvCxnSpPr>
        <xdr:cNvPr id="57" name="直線矢印コネクタ 56"/>
        <xdr:cNvCxnSpPr>
          <a:endCxn id="55" idx="3"/>
        </xdr:cNvCxnSpPr>
      </xdr:nvCxnSpPr>
      <xdr:spPr>
        <a:xfrm flipH="1">
          <a:off x="6362700" y="8557260"/>
          <a:ext cx="45720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167640</xdr:colOff>
      <xdr:row>42</xdr:row>
      <xdr:rowOff>7620</xdr:rowOff>
    </xdr:from>
    <xdr:to>
      <xdr:col>33</xdr:col>
      <xdr:colOff>144780</xdr:colOff>
      <xdr:row>43</xdr:row>
      <xdr:rowOff>30480</xdr:rowOff>
    </xdr:to>
    <xdr:sp macro="" textlink="">
      <xdr:nvSpPr>
        <xdr:cNvPr id="58" name="正方形/長方形 57"/>
        <xdr:cNvSpPr/>
      </xdr:nvSpPr>
      <xdr:spPr>
        <a:xfrm>
          <a:off x="4046220" y="8961120"/>
          <a:ext cx="2926080" cy="25146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137160</xdr:colOff>
      <xdr:row>43</xdr:row>
      <xdr:rowOff>137160</xdr:rowOff>
    </xdr:from>
    <xdr:ext cx="3093720" cy="507940"/>
    <xdr:sp macro="" textlink="">
      <xdr:nvSpPr>
        <xdr:cNvPr id="59" name="角丸四角形 58"/>
        <xdr:cNvSpPr/>
      </xdr:nvSpPr>
      <xdr:spPr>
        <a:xfrm>
          <a:off x="701040" y="9319260"/>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129540</xdr:colOff>
      <xdr:row>43</xdr:row>
      <xdr:rowOff>68580</xdr:rowOff>
    </xdr:from>
    <xdr:to>
      <xdr:col>20</xdr:col>
      <xdr:colOff>205740</xdr:colOff>
      <xdr:row>44</xdr:row>
      <xdr:rowOff>45720</xdr:rowOff>
    </xdr:to>
    <xdr:cxnSp macro="">
      <xdr:nvCxnSpPr>
        <xdr:cNvPr id="60" name="直線矢印コネクタ 59"/>
        <xdr:cNvCxnSpPr/>
      </xdr:nvCxnSpPr>
      <xdr:spPr>
        <a:xfrm flipV="1">
          <a:off x="3787140" y="9250680"/>
          <a:ext cx="739140" cy="20574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er-tohoku-info11@zai-keicho.or.jp?subject=&#21463;&#35611;&#30003;&#36796;&#26360;&#65288;3/19&#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bin"/><Relationship Id="rId7" Type="http://schemas.openxmlformats.org/officeDocument/2006/relationships/ctrlProp" Target="../ctrlProps/ctrlProp4.xml"/><Relationship Id="rId2" Type="http://schemas.openxmlformats.org/officeDocument/2006/relationships/hyperlink" Target="mailto:er-tohoku-info11@zai-keicho.or.jp?subject=&#21463;&#35611;&#30003;&#36796;&#26360;&#65288;9/9&#20185;&#21488;&#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57"/>
  <sheetViews>
    <sheetView showGridLines="0" showRowColHeaders="0" tabSelected="1" zoomScaleNormal="100" workbookViewId="0">
      <pane ySplit="4" topLeftCell="A5" activePane="bottomLeft" state="frozen"/>
      <selection pane="bottomLeft" activeCell="E10" sqref="E10:R11"/>
    </sheetView>
  </sheetViews>
  <sheetFormatPr defaultColWidth="0" defaultRowHeight="0" customHeight="1" zeroHeight="1"/>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row r="2" spans="2:32" ht="18" customHeight="1" thickTop="1">
      <c r="B2" s="92" t="s">
        <v>0</v>
      </c>
      <c r="C2" s="92"/>
      <c r="D2" s="92"/>
      <c r="E2" s="92"/>
      <c r="F2" s="92"/>
      <c r="G2" s="92"/>
      <c r="H2" s="92"/>
      <c r="I2" s="92"/>
      <c r="J2" s="92"/>
      <c r="K2" s="92"/>
      <c r="L2" s="92"/>
      <c r="M2" s="92"/>
      <c r="N2" s="92"/>
      <c r="O2" s="92"/>
      <c r="P2" s="92"/>
      <c r="Q2" s="92"/>
      <c r="R2" s="93" t="s">
        <v>1</v>
      </c>
      <c r="S2" s="93"/>
      <c r="T2" s="93"/>
      <c r="U2" s="93"/>
      <c r="V2" s="93"/>
      <c r="W2" s="93"/>
      <c r="X2" s="93"/>
      <c r="Y2" s="93"/>
      <c r="Z2" s="93"/>
      <c r="AA2" s="93"/>
      <c r="AB2" s="93"/>
      <c r="AC2" s="93"/>
      <c r="AD2" s="93"/>
      <c r="AE2" s="93"/>
      <c r="AF2" s="94"/>
    </row>
    <row r="3" spans="2:32" s="2" customFormat="1" ht="18" customHeight="1">
      <c r="B3" s="95" t="s">
        <v>2</v>
      </c>
      <c r="C3" s="95"/>
      <c r="D3" s="95"/>
      <c r="E3" s="95"/>
      <c r="F3" s="95"/>
      <c r="G3" s="95"/>
      <c r="H3" s="95"/>
      <c r="I3" s="95"/>
      <c r="J3" s="95"/>
      <c r="K3" s="95"/>
      <c r="L3" s="95"/>
      <c r="M3" s="95"/>
      <c r="N3" s="95"/>
      <c r="O3" s="95"/>
      <c r="P3" s="95"/>
      <c r="Q3" s="95"/>
      <c r="R3" s="96" t="s">
        <v>3</v>
      </c>
      <c r="S3" s="96"/>
      <c r="T3" s="96"/>
      <c r="U3" s="96"/>
      <c r="V3" s="96"/>
      <c r="W3" s="96"/>
      <c r="X3" s="96"/>
      <c r="Y3" s="96"/>
      <c r="Z3" s="96"/>
      <c r="AA3" s="96"/>
      <c r="AB3" s="96"/>
      <c r="AC3" s="96"/>
      <c r="AD3" s="96"/>
      <c r="AE3" s="96"/>
      <c r="AF3" s="97"/>
    </row>
    <row r="4" spans="2:32" s="3" customFormat="1" ht="18" customHeight="1" thickBot="1">
      <c r="B4" s="98" t="s">
        <v>4</v>
      </c>
      <c r="C4" s="99"/>
      <c r="D4" s="99"/>
      <c r="E4" s="99"/>
      <c r="F4" s="99"/>
      <c r="G4" s="99"/>
      <c r="H4" s="99"/>
      <c r="I4" s="99"/>
      <c r="J4" s="99"/>
      <c r="K4" s="99"/>
      <c r="L4" s="99"/>
      <c r="M4" s="99"/>
      <c r="N4" s="99"/>
      <c r="O4" s="99"/>
      <c r="P4" s="99"/>
      <c r="Q4" s="100"/>
      <c r="R4" s="101" t="s">
        <v>5</v>
      </c>
      <c r="S4" s="101"/>
      <c r="T4" s="101"/>
      <c r="U4" s="101"/>
      <c r="V4" s="101"/>
      <c r="W4" s="101"/>
      <c r="X4" s="101"/>
      <c r="Y4" s="101"/>
      <c r="Z4" s="101"/>
      <c r="AA4" s="101"/>
      <c r="AB4" s="101"/>
      <c r="AC4" s="101"/>
      <c r="AD4" s="101"/>
      <c r="AE4" s="101"/>
      <c r="AF4" s="102"/>
    </row>
    <row r="5" spans="2:32" ht="6" customHeight="1" thickTop="1" thickBot="1"/>
    <row r="6" spans="2:32" s="4" customFormat="1" ht="18" customHeight="1" thickBot="1">
      <c r="B6" s="86" t="s">
        <v>6</v>
      </c>
      <c r="C6" s="86"/>
      <c r="D6" s="86"/>
      <c r="E6" s="87">
        <f ca="1">+TODAY()</f>
        <v>45596</v>
      </c>
      <c r="F6" s="87"/>
      <c r="G6" s="87"/>
      <c r="H6" s="87"/>
      <c r="I6" s="87"/>
      <c r="J6" s="87"/>
      <c r="K6" s="87"/>
      <c r="L6" s="5"/>
      <c r="M6" s="88" t="s">
        <v>7</v>
      </c>
      <c r="N6" s="89"/>
      <c r="O6" s="89"/>
      <c r="P6" s="90">
        <v>45727</v>
      </c>
      <c r="Q6" s="90"/>
      <c r="R6" s="90"/>
      <c r="S6" s="90"/>
      <c r="T6" s="90"/>
      <c r="U6" s="90"/>
      <c r="V6" s="90"/>
      <c r="W6" s="89" t="s">
        <v>8</v>
      </c>
      <c r="X6" s="89"/>
      <c r="Y6" s="89"/>
      <c r="Z6" s="90" t="s">
        <v>9</v>
      </c>
      <c r="AA6" s="90"/>
      <c r="AB6" s="90"/>
      <c r="AC6" s="90"/>
      <c r="AD6" s="90"/>
      <c r="AE6" s="90"/>
      <c r="AF6" s="91"/>
    </row>
    <row r="7" spans="2:32" s="4"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2:32" s="4" customFormat="1" ht="30" customHeight="1">
      <c r="B8" s="103" t="s">
        <v>10</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row>
    <row r="9" spans="2:32" s="7" customFormat="1" ht="19.95" customHeight="1">
      <c r="B9" s="104" t="s">
        <v>11</v>
      </c>
      <c r="C9" s="105"/>
      <c r="D9" s="105"/>
      <c r="E9" s="106"/>
      <c r="F9" s="107"/>
      <c r="G9" s="107"/>
      <c r="H9" s="107"/>
      <c r="I9" s="107"/>
      <c r="J9" s="107"/>
      <c r="K9" s="107"/>
      <c r="L9" s="107"/>
      <c r="M9" s="107"/>
      <c r="N9" s="107"/>
      <c r="O9" s="107"/>
      <c r="P9" s="107"/>
      <c r="Q9" s="107"/>
      <c r="R9" s="107"/>
      <c r="S9" s="108" t="s">
        <v>12</v>
      </c>
      <c r="T9" s="108"/>
      <c r="U9" s="109"/>
      <c r="V9" s="110" t="s">
        <v>13</v>
      </c>
      <c r="W9" s="86"/>
      <c r="X9" s="111"/>
      <c r="Y9" s="112"/>
      <c r="Z9" s="113"/>
      <c r="AA9" s="113"/>
      <c r="AB9" s="113"/>
      <c r="AC9" s="113"/>
      <c r="AD9" s="113"/>
      <c r="AE9" s="113"/>
      <c r="AF9" s="113"/>
    </row>
    <row r="10" spans="2:32" s="7" customFormat="1" ht="19.95" customHeight="1">
      <c r="B10" s="114" t="s">
        <v>14</v>
      </c>
      <c r="C10" s="114"/>
      <c r="D10" s="115"/>
      <c r="E10" s="116"/>
      <c r="F10" s="117"/>
      <c r="G10" s="117"/>
      <c r="H10" s="117"/>
      <c r="I10" s="117"/>
      <c r="J10" s="117"/>
      <c r="K10" s="117"/>
      <c r="L10" s="117"/>
      <c r="M10" s="117"/>
      <c r="N10" s="117"/>
      <c r="O10" s="117"/>
      <c r="P10" s="117"/>
      <c r="Q10" s="117"/>
      <c r="R10" s="117"/>
      <c r="S10" s="108"/>
      <c r="T10" s="108"/>
      <c r="U10" s="109"/>
      <c r="V10" s="120" t="s">
        <v>11</v>
      </c>
      <c r="W10" s="121"/>
      <c r="X10" s="122"/>
      <c r="Y10" s="106"/>
      <c r="Z10" s="107"/>
      <c r="AA10" s="107"/>
      <c r="AB10" s="107"/>
      <c r="AC10" s="107"/>
      <c r="AD10" s="107"/>
      <c r="AE10" s="107"/>
      <c r="AF10" s="107"/>
    </row>
    <row r="11" spans="2:32" s="7" customFormat="1" ht="19.95" customHeight="1">
      <c r="B11" s="108"/>
      <c r="C11" s="108"/>
      <c r="D11" s="109"/>
      <c r="E11" s="118"/>
      <c r="F11" s="119"/>
      <c r="G11" s="119"/>
      <c r="H11" s="119"/>
      <c r="I11" s="119"/>
      <c r="J11" s="119"/>
      <c r="K11" s="119"/>
      <c r="L11" s="119"/>
      <c r="M11" s="119"/>
      <c r="N11" s="119"/>
      <c r="O11" s="119"/>
      <c r="P11" s="119"/>
      <c r="Q11" s="119"/>
      <c r="R11" s="119"/>
      <c r="S11" s="108"/>
      <c r="T11" s="108"/>
      <c r="U11" s="109"/>
      <c r="V11" s="123" t="s">
        <v>15</v>
      </c>
      <c r="W11" s="124"/>
      <c r="X11" s="125"/>
      <c r="Y11" s="126"/>
      <c r="Z11" s="127"/>
      <c r="AA11" s="127"/>
      <c r="AB11" s="127"/>
      <c r="AC11" s="127"/>
      <c r="AD11" s="127"/>
      <c r="AE11" s="127"/>
      <c r="AF11" s="127"/>
    </row>
    <row r="12" spans="2:32" s="7" customFormat="1" ht="19.95" customHeight="1">
      <c r="B12" s="128" t="s">
        <v>16</v>
      </c>
      <c r="C12" s="128"/>
      <c r="D12" s="129"/>
      <c r="E12" s="8" t="s">
        <v>17</v>
      </c>
      <c r="F12" s="130"/>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row>
    <row r="13" spans="2:32" s="7" customFormat="1" ht="19.95" customHeight="1">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row>
    <row r="14" spans="2:32" s="7" customFormat="1" ht="19.95" customHeight="1">
      <c r="B14" s="86" t="s">
        <v>18</v>
      </c>
      <c r="C14" s="86"/>
      <c r="D14" s="133"/>
      <c r="E14" s="134"/>
      <c r="F14" s="135"/>
      <c r="G14" s="135"/>
      <c r="H14" s="135"/>
      <c r="I14" s="135"/>
      <c r="J14" s="135"/>
      <c r="K14" s="135"/>
      <c r="L14" s="86" t="s">
        <v>19</v>
      </c>
      <c r="M14" s="86"/>
      <c r="N14" s="133"/>
      <c r="O14" s="134"/>
      <c r="P14" s="135"/>
      <c r="Q14" s="135"/>
      <c r="R14" s="135"/>
      <c r="S14" s="135"/>
      <c r="T14" s="135"/>
      <c r="U14" s="135"/>
      <c r="V14" s="86" t="s">
        <v>20</v>
      </c>
      <c r="W14" s="86"/>
      <c r="X14" s="133"/>
      <c r="Y14" s="149"/>
      <c r="Z14" s="150"/>
      <c r="AA14" s="150"/>
      <c r="AB14" s="150"/>
      <c r="AC14" s="150"/>
      <c r="AD14" s="150"/>
      <c r="AE14" s="150"/>
      <c r="AF14" s="150"/>
    </row>
    <row r="15" spans="2:32" s="9" customFormat="1" ht="6" customHeight="1">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row>
    <row r="16" spans="2:32" ht="14.4">
      <c r="B16" s="151" t="s">
        <v>21</v>
      </c>
      <c r="C16" s="153" t="s">
        <v>22</v>
      </c>
      <c r="D16" s="154"/>
      <c r="E16" s="154"/>
      <c r="F16" s="154"/>
      <c r="G16" s="154"/>
      <c r="H16" s="154"/>
      <c r="I16" s="154"/>
      <c r="J16" s="154"/>
      <c r="K16" s="154"/>
      <c r="L16" s="154"/>
      <c r="M16" s="155"/>
      <c r="N16" s="159" t="s">
        <v>11</v>
      </c>
      <c r="O16" s="160"/>
      <c r="P16" s="160"/>
      <c r="Q16" s="160"/>
      <c r="R16" s="160"/>
      <c r="S16" s="160"/>
      <c r="T16" s="160"/>
      <c r="U16" s="160"/>
      <c r="V16" s="161"/>
      <c r="W16" s="153" t="s">
        <v>23</v>
      </c>
      <c r="X16" s="154"/>
      <c r="Y16" s="154"/>
      <c r="Z16" s="154"/>
      <c r="AA16" s="154"/>
      <c r="AB16" s="162" t="s">
        <v>24</v>
      </c>
      <c r="AC16" s="154"/>
      <c r="AD16" s="154"/>
      <c r="AE16" s="154"/>
      <c r="AF16" s="163"/>
    </row>
    <row r="17" spans="2:32" ht="14.4">
      <c r="B17" s="152"/>
      <c r="C17" s="156"/>
      <c r="D17" s="157"/>
      <c r="E17" s="157"/>
      <c r="F17" s="157"/>
      <c r="G17" s="157"/>
      <c r="H17" s="157"/>
      <c r="I17" s="157"/>
      <c r="J17" s="157"/>
      <c r="K17" s="157"/>
      <c r="L17" s="157"/>
      <c r="M17" s="158"/>
      <c r="N17" s="156" t="s">
        <v>25</v>
      </c>
      <c r="O17" s="157"/>
      <c r="P17" s="157"/>
      <c r="Q17" s="157"/>
      <c r="R17" s="157"/>
      <c r="S17" s="157"/>
      <c r="T17" s="157"/>
      <c r="U17" s="157"/>
      <c r="V17" s="158"/>
      <c r="W17" s="156"/>
      <c r="X17" s="157"/>
      <c r="Y17" s="157"/>
      <c r="Z17" s="157"/>
      <c r="AA17" s="157"/>
      <c r="AB17" s="164"/>
      <c r="AC17" s="157"/>
      <c r="AD17" s="157"/>
      <c r="AE17" s="157"/>
      <c r="AF17" s="165"/>
    </row>
    <row r="18" spans="2:32" ht="16.2" customHeight="1">
      <c r="B18" s="136">
        <v>1</v>
      </c>
      <c r="C18" s="138"/>
      <c r="D18" s="139"/>
      <c r="E18" s="139"/>
      <c r="F18" s="139"/>
      <c r="G18" s="139"/>
      <c r="H18" s="139"/>
      <c r="I18" s="139"/>
      <c r="J18" s="139"/>
      <c r="K18" s="139"/>
      <c r="L18" s="139"/>
      <c r="M18" s="139"/>
      <c r="N18" s="142"/>
      <c r="O18" s="142"/>
      <c r="P18" s="142"/>
      <c r="Q18" s="142"/>
      <c r="R18" s="142"/>
      <c r="S18" s="142"/>
      <c r="T18" s="142"/>
      <c r="U18" s="142"/>
      <c r="V18" s="142"/>
      <c r="W18" s="143"/>
      <c r="X18" s="143"/>
      <c r="Y18" s="143"/>
      <c r="Z18" s="143"/>
      <c r="AA18" s="143"/>
      <c r="AB18" s="143"/>
      <c r="AC18" s="145"/>
      <c r="AD18" s="145"/>
      <c r="AE18" s="145"/>
      <c r="AF18" s="146"/>
    </row>
    <row r="19" spans="2:32" ht="16.2" customHeight="1">
      <c r="B19" s="137"/>
      <c r="C19" s="140"/>
      <c r="D19" s="141"/>
      <c r="E19" s="141"/>
      <c r="F19" s="141"/>
      <c r="G19" s="141"/>
      <c r="H19" s="141"/>
      <c r="I19" s="141"/>
      <c r="J19" s="141"/>
      <c r="K19" s="141"/>
      <c r="L19" s="141"/>
      <c r="M19" s="141"/>
      <c r="N19" s="141"/>
      <c r="O19" s="141"/>
      <c r="P19" s="141"/>
      <c r="Q19" s="141"/>
      <c r="R19" s="141"/>
      <c r="S19" s="141"/>
      <c r="T19" s="141"/>
      <c r="U19" s="141"/>
      <c r="V19" s="141"/>
      <c r="W19" s="144"/>
      <c r="X19" s="144"/>
      <c r="Y19" s="144"/>
      <c r="Z19" s="144"/>
      <c r="AA19" s="144"/>
      <c r="AB19" s="147"/>
      <c r="AC19" s="147"/>
      <c r="AD19" s="147"/>
      <c r="AE19" s="147"/>
      <c r="AF19" s="148"/>
    </row>
    <row r="20" spans="2:32" ht="16.2">
      <c r="B20" s="136">
        <v>2</v>
      </c>
      <c r="C20" s="138"/>
      <c r="D20" s="139"/>
      <c r="E20" s="139"/>
      <c r="F20" s="139"/>
      <c r="G20" s="139"/>
      <c r="H20" s="139"/>
      <c r="I20" s="139"/>
      <c r="J20" s="139"/>
      <c r="K20" s="139"/>
      <c r="L20" s="139"/>
      <c r="M20" s="139"/>
      <c r="N20" s="142"/>
      <c r="O20" s="142"/>
      <c r="P20" s="142"/>
      <c r="Q20" s="142"/>
      <c r="R20" s="142"/>
      <c r="S20" s="142"/>
      <c r="T20" s="142"/>
      <c r="U20" s="142"/>
      <c r="V20" s="142"/>
      <c r="W20" s="143"/>
      <c r="X20" s="143"/>
      <c r="Y20" s="143"/>
      <c r="Z20" s="143"/>
      <c r="AA20" s="143"/>
      <c r="AB20" s="143"/>
      <c r="AC20" s="145"/>
      <c r="AD20" s="145"/>
      <c r="AE20" s="145"/>
      <c r="AF20" s="146"/>
    </row>
    <row r="21" spans="2:32" ht="16.2">
      <c r="B21" s="137"/>
      <c r="C21" s="140"/>
      <c r="D21" s="141"/>
      <c r="E21" s="141"/>
      <c r="F21" s="141"/>
      <c r="G21" s="141"/>
      <c r="H21" s="141"/>
      <c r="I21" s="141"/>
      <c r="J21" s="141"/>
      <c r="K21" s="141"/>
      <c r="L21" s="141"/>
      <c r="M21" s="141"/>
      <c r="N21" s="141"/>
      <c r="O21" s="141"/>
      <c r="P21" s="141"/>
      <c r="Q21" s="141"/>
      <c r="R21" s="141"/>
      <c r="S21" s="141"/>
      <c r="T21" s="141"/>
      <c r="U21" s="141"/>
      <c r="V21" s="141"/>
      <c r="W21" s="144"/>
      <c r="X21" s="144"/>
      <c r="Y21" s="144"/>
      <c r="Z21" s="144"/>
      <c r="AA21" s="144"/>
      <c r="AB21" s="147"/>
      <c r="AC21" s="147"/>
      <c r="AD21" s="147"/>
      <c r="AE21" s="147"/>
      <c r="AF21" s="148"/>
    </row>
    <row r="22" spans="2:32" ht="16.2">
      <c r="B22" s="136">
        <v>3</v>
      </c>
      <c r="C22" s="138"/>
      <c r="D22" s="139"/>
      <c r="E22" s="139"/>
      <c r="F22" s="139"/>
      <c r="G22" s="139"/>
      <c r="H22" s="139"/>
      <c r="I22" s="139"/>
      <c r="J22" s="139"/>
      <c r="K22" s="139"/>
      <c r="L22" s="139"/>
      <c r="M22" s="139"/>
      <c r="N22" s="142"/>
      <c r="O22" s="142"/>
      <c r="P22" s="142"/>
      <c r="Q22" s="142"/>
      <c r="R22" s="142"/>
      <c r="S22" s="142"/>
      <c r="T22" s="142"/>
      <c r="U22" s="142"/>
      <c r="V22" s="142"/>
      <c r="W22" s="143"/>
      <c r="X22" s="143"/>
      <c r="Y22" s="143"/>
      <c r="Z22" s="143"/>
      <c r="AA22" s="143"/>
      <c r="AB22" s="143"/>
      <c r="AC22" s="145"/>
      <c r="AD22" s="145"/>
      <c r="AE22" s="145"/>
      <c r="AF22" s="146"/>
    </row>
    <row r="23" spans="2:32" ht="16.2">
      <c r="B23" s="137"/>
      <c r="C23" s="140"/>
      <c r="D23" s="141"/>
      <c r="E23" s="141"/>
      <c r="F23" s="141"/>
      <c r="G23" s="141"/>
      <c r="H23" s="141"/>
      <c r="I23" s="141"/>
      <c r="J23" s="141"/>
      <c r="K23" s="141"/>
      <c r="L23" s="141"/>
      <c r="M23" s="141"/>
      <c r="N23" s="141"/>
      <c r="O23" s="141"/>
      <c r="P23" s="141"/>
      <c r="Q23" s="141"/>
      <c r="R23" s="141"/>
      <c r="S23" s="141"/>
      <c r="T23" s="141"/>
      <c r="U23" s="141"/>
      <c r="V23" s="141"/>
      <c r="W23" s="144"/>
      <c r="X23" s="144"/>
      <c r="Y23" s="144"/>
      <c r="Z23" s="144"/>
      <c r="AA23" s="144"/>
      <c r="AB23" s="147"/>
      <c r="AC23" s="147"/>
      <c r="AD23" s="147"/>
      <c r="AE23" s="147"/>
      <c r="AF23" s="148"/>
    </row>
    <row r="24" spans="2:32" ht="16.2">
      <c r="B24" s="136">
        <v>4</v>
      </c>
      <c r="C24" s="138"/>
      <c r="D24" s="139"/>
      <c r="E24" s="139"/>
      <c r="F24" s="139"/>
      <c r="G24" s="139"/>
      <c r="H24" s="139"/>
      <c r="I24" s="139"/>
      <c r="J24" s="139"/>
      <c r="K24" s="139"/>
      <c r="L24" s="139"/>
      <c r="M24" s="139"/>
      <c r="N24" s="142"/>
      <c r="O24" s="142"/>
      <c r="P24" s="142"/>
      <c r="Q24" s="142"/>
      <c r="R24" s="142"/>
      <c r="S24" s="142"/>
      <c r="T24" s="142"/>
      <c r="U24" s="142"/>
      <c r="V24" s="142"/>
      <c r="W24" s="143"/>
      <c r="X24" s="143"/>
      <c r="Y24" s="143"/>
      <c r="Z24" s="143"/>
      <c r="AA24" s="143"/>
      <c r="AB24" s="143"/>
      <c r="AC24" s="145"/>
      <c r="AD24" s="145"/>
      <c r="AE24" s="145"/>
      <c r="AF24" s="146"/>
    </row>
    <row r="25" spans="2:32" ht="16.2">
      <c r="B25" s="137"/>
      <c r="C25" s="140"/>
      <c r="D25" s="141"/>
      <c r="E25" s="141"/>
      <c r="F25" s="141"/>
      <c r="G25" s="141"/>
      <c r="H25" s="141"/>
      <c r="I25" s="141"/>
      <c r="J25" s="141"/>
      <c r="K25" s="141"/>
      <c r="L25" s="141"/>
      <c r="M25" s="141"/>
      <c r="N25" s="141"/>
      <c r="O25" s="141"/>
      <c r="P25" s="141"/>
      <c r="Q25" s="141"/>
      <c r="R25" s="141"/>
      <c r="S25" s="141"/>
      <c r="T25" s="141"/>
      <c r="U25" s="141"/>
      <c r="V25" s="141"/>
      <c r="W25" s="144"/>
      <c r="X25" s="144"/>
      <c r="Y25" s="144"/>
      <c r="Z25" s="144"/>
      <c r="AA25" s="144"/>
      <c r="AB25" s="147"/>
      <c r="AC25" s="147"/>
      <c r="AD25" s="147"/>
      <c r="AE25" s="147"/>
      <c r="AF25" s="148"/>
    </row>
    <row r="26" spans="2:32" ht="16.2">
      <c r="B26" s="136">
        <v>5</v>
      </c>
      <c r="C26" s="138"/>
      <c r="D26" s="139"/>
      <c r="E26" s="139"/>
      <c r="F26" s="139"/>
      <c r="G26" s="139"/>
      <c r="H26" s="139"/>
      <c r="I26" s="139"/>
      <c r="J26" s="139"/>
      <c r="K26" s="139"/>
      <c r="L26" s="139"/>
      <c r="M26" s="139"/>
      <c r="N26" s="142"/>
      <c r="O26" s="142"/>
      <c r="P26" s="142"/>
      <c r="Q26" s="142"/>
      <c r="R26" s="142"/>
      <c r="S26" s="142"/>
      <c r="T26" s="142"/>
      <c r="U26" s="142"/>
      <c r="V26" s="142"/>
      <c r="W26" s="143"/>
      <c r="X26" s="143"/>
      <c r="Y26" s="143"/>
      <c r="Z26" s="143"/>
      <c r="AA26" s="143"/>
      <c r="AB26" s="143"/>
      <c r="AC26" s="145"/>
      <c r="AD26" s="145"/>
      <c r="AE26" s="145"/>
      <c r="AF26" s="146"/>
    </row>
    <row r="27" spans="2:32" ht="16.2">
      <c r="B27" s="137"/>
      <c r="C27" s="140"/>
      <c r="D27" s="141"/>
      <c r="E27" s="141"/>
      <c r="F27" s="141"/>
      <c r="G27" s="141"/>
      <c r="H27" s="141"/>
      <c r="I27" s="141"/>
      <c r="J27" s="141"/>
      <c r="K27" s="141"/>
      <c r="L27" s="141"/>
      <c r="M27" s="141"/>
      <c r="N27" s="141"/>
      <c r="O27" s="141"/>
      <c r="P27" s="141"/>
      <c r="Q27" s="141"/>
      <c r="R27" s="141"/>
      <c r="S27" s="141"/>
      <c r="T27" s="141"/>
      <c r="U27" s="141"/>
      <c r="V27" s="141"/>
      <c r="W27" s="144"/>
      <c r="X27" s="144"/>
      <c r="Y27" s="144"/>
      <c r="Z27" s="144"/>
      <c r="AA27" s="144"/>
      <c r="AB27" s="147"/>
      <c r="AC27" s="147"/>
      <c r="AD27" s="147"/>
      <c r="AE27" s="147"/>
      <c r="AF27" s="148"/>
    </row>
    <row r="28" spans="2:32" ht="18">
      <c r="B28" s="10"/>
      <c r="C28" s="11" t="s">
        <v>26</v>
      </c>
      <c r="D28" s="11"/>
      <c r="E28" s="11"/>
      <c r="F28" s="11"/>
      <c r="G28" s="11"/>
      <c r="H28" s="11"/>
      <c r="I28" s="11"/>
      <c r="J28" s="11"/>
      <c r="K28" s="11"/>
      <c r="L28" s="11"/>
      <c r="N28" s="11"/>
      <c r="P28" s="12" t="s">
        <v>27</v>
      </c>
      <c r="Q28" s="166">
        <v>4840</v>
      </c>
      <c r="R28" s="167"/>
      <c r="S28" s="168" t="s">
        <v>28</v>
      </c>
      <c r="T28" s="169"/>
      <c r="U28" s="169"/>
      <c r="V28" s="64" t="s">
        <v>29</v>
      </c>
      <c r="W28" s="170">
        <f>COUNTIF(W18:AA27,"①午前のみ受講")</f>
        <v>0</v>
      </c>
      <c r="X28" s="170"/>
      <c r="Y28" s="171" t="s">
        <v>30</v>
      </c>
      <c r="Z28" s="171"/>
      <c r="AA28" s="64" t="s">
        <v>31</v>
      </c>
      <c r="AB28" s="166">
        <f>+Q28*W28</f>
        <v>0</v>
      </c>
      <c r="AC28" s="166"/>
      <c r="AD28" s="166"/>
      <c r="AE28" s="11" t="s">
        <v>32</v>
      </c>
      <c r="AF28" s="13"/>
    </row>
    <row r="29" spans="2:32" ht="18">
      <c r="B29" s="14"/>
      <c r="C29" s="15"/>
      <c r="D29" s="15"/>
      <c r="E29" s="15"/>
      <c r="F29" s="15"/>
      <c r="G29" s="15"/>
      <c r="H29" s="15"/>
      <c r="I29" s="16"/>
      <c r="J29" s="15"/>
      <c r="K29" s="15"/>
      <c r="L29" s="15"/>
      <c r="N29" s="15"/>
      <c r="P29" s="17" t="s">
        <v>33</v>
      </c>
      <c r="Q29" s="172">
        <v>5390</v>
      </c>
      <c r="R29" s="173"/>
      <c r="S29" s="168" t="s">
        <v>28</v>
      </c>
      <c r="T29" s="174"/>
      <c r="U29" s="174"/>
      <c r="V29" s="63" t="s">
        <v>29</v>
      </c>
      <c r="W29" s="175">
        <f>COUNTIF(W18:AA27,"②午後のみ受講")</f>
        <v>0</v>
      </c>
      <c r="X29" s="175"/>
      <c r="Y29" s="176" t="s">
        <v>30</v>
      </c>
      <c r="Z29" s="176"/>
      <c r="AA29" s="63" t="s">
        <v>31</v>
      </c>
      <c r="AB29" s="172">
        <f>+Q29*W29</f>
        <v>0</v>
      </c>
      <c r="AC29" s="172"/>
      <c r="AD29" s="172"/>
      <c r="AE29" s="15" t="s">
        <v>32</v>
      </c>
      <c r="AF29" s="18"/>
    </row>
    <row r="30" spans="2:32" ht="18">
      <c r="B30" s="14"/>
      <c r="C30" s="19"/>
      <c r="E30" s="15"/>
      <c r="F30" s="15"/>
      <c r="G30" s="15"/>
      <c r="H30" s="15"/>
      <c r="I30" s="15"/>
      <c r="J30" s="15"/>
      <c r="K30" s="15"/>
      <c r="L30" s="15"/>
      <c r="N30" s="15"/>
      <c r="P30" s="17" t="s">
        <v>34</v>
      </c>
      <c r="Q30" s="172">
        <v>8580</v>
      </c>
      <c r="R30" s="173"/>
      <c r="S30" s="168" t="s">
        <v>28</v>
      </c>
      <c r="T30" s="169"/>
      <c r="U30" s="169"/>
      <c r="V30" s="63" t="s">
        <v>29</v>
      </c>
      <c r="W30" s="175">
        <f>COUNTIF(W18:AA27,"③全日受講")</f>
        <v>0</v>
      </c>
      <c r="X30" s="175"/>
      <c r="Y30" s="176" t="s">
        <v>30</v>
      </c>
      <c r="Z30" s="176"/>
      <c r="AA30" s="63" t="s">
        <v>31</v>
      </c>
      <c r="AB30" s="172">
        <f>+Q30*W30</f>
        <v>0</v>
      </c>
      <c r="AC30" s="172"/>
      <c r="AD30" s="172"/>
      <c r="AE30" s="15" t="s">
        <v>32</v>
      </c>
      <c r="AF30" s="18"/>
    </row>
    <row r="31" spans="2:32" ht="18">
      <c r="B31" s="14"/>
      <c r="C31" s="15" t="s">
        <v>35</v>
      </c>
      <c r="D31" s="15"/>
      <c r="E31" s="15"/>
      <c r="F31" s="15"/>
      <c r="G31" s="15"/>
      <c r="H31" s="15"/>
      <c r="I31" s="16" t="s">
        <v>36</v>
      </c>
      <c r="J31" s="15"/>
      <c r="K31" s="15"/>
      <c r="L31" s="15"/>
      <c r="M31" s="15"/>
      <c r="N31" s="15"/>
      <c r="O31" s="55"/>
      <c r="P31" s="55"/>
      <c r="Q31" s="55"/>
      <c r="R31" s="60"/>
      <c r="S31" s="57"/>
      <c r="T31" s="58"/>
      <c r="U31" s="58"/>
      <c r="V31" s="63"/>
      <c r="W31" s="62"/>
      <c r="X31" s="62"/>
      <c r="Y31" s="63"/>
      <c r="Z31" s="63"/>
      <c r="AA31" s="63"/>
      <c r="AB31" s="55"/>
      <c r="AC31" s="55"/>
      <c r="AD31" s="55"/>
      <c r="AE31" s="15"/>
      <c r="AF31" s="18"/>
    </row>
    <row r="32" spans="2:32" ht="18">
      <c r="B32" s="14"/>
      <c r="C32" s="20" t="s">
        <v>89</v>
      </c>
      <c r="D32" s="19"/>
      <c r="E32" s="15"/>
      <c r="F32" s="15"/>
      <c r="G32" s="15"/>
      <c r="H32" s="15"/>
      <c r="I32" s="16"/>
      <c r="J32" s="15"/>
      <c r="K32" s="15"/>
      <c r="L32" s="15"/>
      <c r="M32" s="15"/>
      <c r="P32" s="21" t="s">
        <v>37</v>
      </c>
      <c r="Q32" s="172">
        <v>4290</v>
      </c>
      <c r="R32" s="173"/>
      <c r="S32" s="168" t="s">
        <v>28</v>
      </c>
      <c r="T32" s="169"/>
      <c r="U32" s="169"/>
      <c r="V32" s="63" t="s">
        <v>29</v>
      </c>
      <c r="W32" s="183">
        <f>COUNTIF(AB18:AF27,"①午前のみ")+COUNTIF(AB18:AF27,"③午前午後の両方")</f>
        <v>0</v>
      </c>
      <c r="X32" s="183"/>
      <c r="Y32" s="176" t="s">
        <v>38</v>
      </c>
      <c r="Z32" s="176"/>
      <c r="AA32" s="63" t="s">
        <v>31</v>
      </c>
      <c r="AB32" s="172">
        <f>+Q32*W32</f>
        <v>0</v>
      </c>
      <c r="AC32" s="172"/>
      <c r="AD32" s="172"/>
      <c r="AE32" s="15" t="s">
        <v>32</v>
      </c>
      <c r="AF32" s="18"/>
    </row>
    <row r="33" spans="1:32" ht="18" customHeight="1">
      <c r="B33" s="14"/>
      <c r="C33" s="20" t="s">
        <v>63</v>
      </c>
      <c r="D33" s="19"/>
      <c r="E33" s="15"/>
      <c r="F33" s="15"/>
      <c r="G33" s="15"/>
      <c r="H33" s="15"/>
      <c r="I33" s="15"/>
      <c r="J33" s="15"/>
      <c r="K33" s="15"/>
      <c r="L33" s="15"/>
      <c r="M33" s="15"/>
      <c r="P33" s="21" t="s">
        <v>37</v>
      </c>
      <c r="Q33" s="172">
        <v>4510</v>
      </c>
      <c r="R33" s="173"/>
      <c r="S33" s="168" t="s">
        <v>28</v>
      </c>
      <c r="T33" s="169"/>
      <c r="U33" s="169"/>
      <c r="V33" s="63" t="s">
        <v>29</v>
      </c>
      <c r="W33" s="177">
        <f>COUNTIF(AB18:AF27,"②午後のみ")+COUNTIF(AB18:AF27,"③午前午後の両方")</f>
        <v>0</v>
      </c>
      <c r="X33" s="177"/>
      <c r="Y33" s="178" t="s">
        <v>38</v>
      </c>
      <c r="Z33" s="178"/>
      <c r="AA33" s="61" t="s">
        <v>31</v>
      </c>
      <c r="AB33" s="179">
        <f>+Q33*W33</f>
        <v>0</v>
      </c>
      <c r="AC33" s="179"/>
      <c r="AD33" s="179"/>
      <c r="AE33" s="22" t="s">
        <v>32</v>
      </c>
      <c r="AF33" s="18"/>
    </row>
    <row r="34" spans="1:32" ht="15" customHeight="1">
      <c r="B34" s="23"/>
      <c r="C34" s="22"/>
      <c r="D34" s="22"/>
      <c r="E34" s="22"/>
      <c r="F34" s="22"/>
      <c r="G34" s="22"/>
      <c r="H34" s="22"/>
      <c r="I34" s="22"/>
      <c r="J34" s="22"/>
      <c r="K34" s="22"/>
      <c r="L34" s="22"/>
      <c r="M34" s="22"/>
      <c r="N34" s="22"/>
      <c r="O34" s="22"/>
      <c r="P34" s="22"/>
      <c r="Q34" s="22"/>
      <c r="R34" s="22"/>
      <c r="S34" s="22"/>
      <c r="T34" s="180" t="s">
        <v>39</v>
      </c>
      <c r="U34" s="181"/>
      <c r="V34" s="181"/>
      <c r="W34" s="181"/>
      <c r="X34" s="181"/>
      <c r="Y34" s="181"/>
      <c r="Z34" s="181"/>
      <c r="AA34" s="182">
        <f>SUM(AB28:AD33)</f>
        <v>0</v>
      </c>
      <c r="AB34" s="182"/>
      <c r="AC34" s="182"/>
      <c r="AD34" s="182"/>
      <c r="AE34" s="22" t="s">
        <v>32</v>
      </c>
      <c r="AF34" s="24"/>
    </row>
    <row r="35" spans="1:32" ht="16.2">
      <c r="B35" s="25" t="s">
        <v>40</v>
      </c>
    </row>
    <row r="36" spans="1:32" ht="16.2">
      <c r="B36" s="26" t="s">
        <v>91</v>
      </c>
    </row>
    <row r="37" spans="1:32" ht="18" customHeight="1">
      <c r="B37" s="26" t="s">
        <v>41</v>
      </c>
    </row>
    <row r="38" spans="1:32" ht="18" customHeight="1">
      <c r="B38" s="184" t="s">
        <v>42</v>
      </c>
      <c r="C38" s="185"/>
      <c r="D38" s="186"/>
      <c r="E38" s="190" t="s">
        <v>90</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2"/>
    </row>
    <row r="39" spans="1:32" ht="18" customHeight="1">
      <c r="B39" s="187"/>
      <c r="C39" s="188"/>
      <c r="D39" s="189"/>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5"/>
    </row>
    <row r="40" spans="1:32" ht="18" customHeight="1">
      <c r="B40" s="25" t="s">
        <v>44</v>
      </c>
    </row>
    <row r="41" spans="1:32" ht="18" customHeight="1">
      <c r="C41" s="196" t="s">
        <v>45</v>
      </c>
      <c r="D41" s="196"/>
      <c r="E41" s="196"/>
      <c r="F41" s="197"/>
      <c r="G41" s="197"/>
      <c r="H41" s="1" t="s">
        <v>46</v>
      </c>
      <c r="I41" s="196" t="s">
        <v>47</v>
      </c>
      <c r="J41" s="196"/>
      <c r="K41" s="196"/>
      <c r="L41" s="197" t="str">
        <f>+IF(W28&gt;0,1,"")</f>
        <v/>
      </c>
      <c r="M41" s="197"/>
      <c r="N41" s="1" t="s">
        <v>46</v>
      </c>
      <c r="O41" s="196" t="s">
        <v>48</v>
      </c>
      <c r="P41" s="196"/>
      <c r="Q41" s="196"/>
      <c r="R41" s="197"/>
      <c r="S41" s="197"/>
      <c r="T41" s="1" t="s">
        <v>46</v>
      </c>
      <c r="V41" s="1" t="s">
        <v>64</v>
      </c>
      <c r="Z41" s="198"/>
      <c r="AA41" s="198"/>
      <c r="AB41" s="198"/>
      <c r="AC41" s="198"/>
      <c r="AD41" s="198"/>
      <c r="AE41" s="198"/>
      <c r="AF41" s="1" t="s">
        <v>65</v>
      </c>
    </row>
    <row r="42" spans="1:32" s="65" customFormat="1" ht="4.8" customHeight="1">
      <c r="A42" s="1"/>
      <c r="C42" s="66"/>
      <c r="D42" s="66"/>
      <c r="E42" s="66"/>
      <c r="F42" s="67"/>
      <c r="G42" s="67"/>
      <c r="H42" s="68"/>
      <c r="I42" s="69"/>
      <c r="J42" s="69"/>
      <c r="K42" s="69"/>
      <c r="L42" s="67"/>
      <c r="M42" s="67"/>
      <c r="N42" s="68"/>
      <c r="O42" s="69"/>
      <c r="P42" s="69"/>
      <c r="Q42" s="69"/>
      <c r="R42" s="67"/>
      <c r="S42" s="67"/>
      <c r="T42" s="68"/>
      <c r="U42" s="68"/>
      <c r="V42" s="68"/>
      <c r="W42" s="68"/>
      <c r="X42" s="68"/>
      <c r="Y42" s="68"/>
      <c r="Z42" s="70"/>
      <c r="AA42" s="70"/>
      <c r="AB42" s="70"/>
      <c r="AC42" s="70"/>
      <c r="AD42" s="70"/>
      <c r="AE42" s="70"/>
      <c r="AF42" s="68"/>
    </row>
    <row r="43" spans="1:32" s="49" customFormat="1" ht="18" customHeight="1">
      <c r="C43" s="69"/>
      <c r="D43" s="69"/>
      <c r="E43" s="69"/>
      <c r="F43" s="67"/>
      <c r="G43" s="67"/>
      <c r="H43" s="68"/>
      <c r="I43" s="69"/>
      <c r="J43" s="69"/>
      <c r="K43" s="69"/>
      <c r="L43" s="67"/>
      <c r="M43" s="67"/>
      <c r="N43" s="68"/>
      <c r="O43" s="69"/>
      <c r="P43" s="69"/>
      <c r="Q43" s="69"/>
      <c r="R43" s="67"/>
      <c r="S43" s="67"/>
      <c r="U43" s="52" t="s">
        <v>71</v>
      </c>
      <c r="W43" s="49" t="s">
        <v>70</v>
      </c>
      <c r="Z43" s="50" t="s">
        <v>69</v>
      </c>
      <c r="AA43" s="51" t="s">
        <v>68</v>
      </c>
      <c r="AB43" s="53"/>
      <c r="AC43" s="71" t="s">
        <v>67</v>
      </c>
      <c r="AD43" s="53"/>
      <c r="AE43" s="70" t="s">
        <v>66</v>
      </c>
      <c r="AF43" s="1" t="s">
        <v>65</v>
      </c>
    </row>
    <row r="44" spans="1:32" ht="18" customHeight="1">
      <c r="B44" s="27" t="s">
        <v>49</v>
      </c>
    </row>
    <row r="45" spans="1:32" s="29" customFormat="1" ht="14.4" customHeight="1">
      <c r="B45" s="25" t="s">
        <v>50</v>
      </c>
      <c r="C45" s="2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29" customFormat="1" ht="14.4">
      <c r="B46" s="208" t="s">
        <v>51</v>
      </c>
      <c r="C46" s="30"/>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row>
    <row r="47" spans="1:32" s="29" customFormat="1" ht="18">
      <c r="B47" s="209"/>
      <c r="C47" s="33" t="str">
        <f>+C32</f>
        <v>「改訂5版 公共調達と会計検査」（午前）</v>
      </c>
      <c r="D47" s="9"/>
      <c r="E47" s="19"/>
      <c r="F47" s="19"/>
      <c r="G47" s="19"/>
      <c r="H47" s="19"/>
      <c r="I47" s="19"/>
      <c r="J47" s="19"/>
      <c r="K47" s="19"/>
      <c r="L47" s="19"/>
      <c r="M47" s="19"/>
      <c r="N47" s="9"/>
      <c r="O47" s="205" t="s">
        <v>52</v>
      </c>
      <c r="P47" s="206"/>
      <c r="Q47" s="206"/>
      <c r="R47" s="172">
        <f>+Q32</f>
        <v>4290</v>
      </c>
      <c r="S47" s="206"/>
      <c r="T47" s="168" t="s">
        <v>28</v>
      </c>
      <c r="U47" s="169"/>
      <c r="V47" s="169"/>
      <c r="W47" s="59" t="s">
        <v>29</v>
      </c>
      <c r="X47" s="197"/>
      <c r="Y47" s="197"/>
      <c r="Z47" s="207" t="s">
        <v>38</v>
      </c>
      <c r="AA47" s="207"/>
      <c r="AB47" s="59" t="s">
        <v>31</v>
      </c>
      <c r="AC47" s="172">
        <f>+R47*X47</f>
        <v>0</v>
      </c>
      <c r="AD47" s="172"/>
      <c r="AE47" s="172"/>
      <c r="AF47" s="34" t="s">
        <v>32</v>
      </c>
    </row>
    <row r="48" spans="1:32" s="29" customFormat="1" ht="18">
      <c r="B48" s="209"/>
      <c r="C48" s="33" t="str">
        <f>+C33</f>
        <v>「改訂15版 公共工事と会計検査」（午後）</v>
      </c>
      <c r="D48" s="9"/>
      <c r="E48" s="35"/>
      <c r="F48" s="36"/>
      <c r="G48" s="36"/>
      <c r="H48" s="36"/>
      <c r="I48" s="9"/>
      <c r="J48" s="9"/>
      <c r="K48" s="9"/>
      <c r="L48" s="9"/>
      <c r="M48" s="35"/>
      <c r="N48" s="9"/>
      <c r="O48" s="205" t="s">
        <v>52</v>
      </c>
      <c r="P48" s="206"/>
      <c r="Q48" s="206"/>
      <c r="R48" s="172">
        <f>+Q33</f>
        <v>4510</v>
      </c>
      <c r="S48" s="206"/>
      <c r="T48" s="168" t="s">
        <v>28</v>
      </c>
      <c r="U48" s="169"/>
      <c r="V48" s="169"/>
      <c r="W48" s="59" t="s">
        <v>29</v>
      </c>
      <c r="X48" s="197"/>
      <c r="Y48" s="197"/>
      <c r="Z48" s="207" t="s">
        <v>38</v>
      </c>
      <c r="AA48" s="207"/>
      <c r="AB48" s="59" t="s">
        <v>31</v>
      </c>
      <c r="AC48" s="172">
        <f>+R48*X48</f>
        <v>0</v>
      </c>
      <c r="AD48" s="172"/>
      <c r="AE48" s="172"/>
      <c r="AF48" s="34" t="s">
        <v>32</v>
      </c>
    </row>
    <row r="49" spans="2:32" s="29" customFormat="1" ht="18">
      <c r="B49" s="209"/>
      <c r="C49" s="33"/>
      <c r="D49" s="9"/>
      <c r="E49" s="35"/>
      <c r="F49" s="36"/>
      <c r="G49" s="36"/>
      <c r="H49" s="36"/>
      <c r="I49" s="9"/>
      <c r="J49" s="9"/>
      <c r="K49" s="9"/>
      <c r="L49" s="9"/>
      <c r="M49" s="35"/>
      <c r="N49" s="9"/>
      <c r="P49" s="56"/>
      <c r="Q49" s="56"/>
      <c r="R49" s="55"/>
      <c r="S49" s="56"/>
      <c r="T49" s="57"/>
      <c r="U49" s="58"/>
      <c r="V49" s="58"/>
      <c r="W49" s="59"/>
      <c r="X49" s="37"/>
      <c r="Y49" s="37"/>
      <c r="Z49" s="9"/>
      <c r="AA49" s="9"/>
      <c r="AB49" s="59"/>
      <c r="AC49" s="55"/>
      <c r="AD49" s="55"/>
      <c r="AE49" s="55"/>
      <c r="AF49" s="34"/>
    </row>
    <row r="50" spans="2:32" s="29" customFormat="1" ht="18" customHeight="1">
      <c r="B50" s="209"/>
      <c r="C50" s="38"/>
      <c r="D50" s="9"/>
      <c r="E50" s="19"/>
      <c r="F50" s="19"/>
      <c r="G50" s="19"/>
      <c r="H50" s="19"/>
      <c r="I50" s="19"/>
      <c r="J50" s="19"/>
      <c r="K50" s="19"/>
      <c r="L50" s="19"/>
      <c r="M50" s="19"/>
      <c r="N50" s="9"/>
      <c r="P50" s="36"/>
      <c r="T50" s="59" t="s">
        <v>53</v>
      </c>
      <c r="V50" s="9"/>
      <c r="W50" s="59"/>
      <c r="X50" s="39" t="s">
        <v>54</v>
      </c>
      <c r="Y50" s="39"/>
      <c r="Z50" s="54"/>
      <c r="AA50" s="54"/>
      <c r="AB50" s="54"/>
      <c r="AC50" s="179">
        <v>600</v>
      </c>
      <c r="AD50" s="179"/>
      <c r="AE50" s="179"/>
      <c r="AF50" s="34" t="s">
        <v>32</v>
      </c>
    </row>
    <row r="51" spans="2:32" ht="18" customHeight="1">
      <c r="B51" s="210"/>
      <c r="C51" s="40"/>
      <c r="D51" s="39"/>
      <c r="E51" s="41"/>
      <c r="F51" s="41"/>
      <c r="G51" s="41"/>
      <c r="H51" s="41"/>
      <c r="I51" s="41"/>
      <c r="J51" s="41"/>
      <c r="K51" s="41"/>
      <c r="L51" s="41"/>
      <c r="M51" s="41"/>
      <c r="N51" s="39"/>
      <c r="O51" s="42"/>
      <c r="P51" s="43"/>
      <c r="Q51" s="43"/>
      <c r="R51" s="43"/>
      <c r="S51" s="39"/>
      <c r="T51" s="39"/>
      <c r="U51" s="39"/>
      <c r="V51" s="39"/>
      <c r="W51" s="54"/>
      <c r="X51" s="39"/>
      <c r="Y51" s="39"/>
      <c r="Z51" s="199" t="s">
        <v>39</v>
      </c>
      <c r="AA51" s="199"/>
      <c r="AB51" s="199"/>
      <c r="AC51" s="200">
        <f>IF(SUM(AC47:AE48)=0,0,SUM(AC47:AE50))</f>
        <v>0</v>
      </c>
      <c r="AD51" s="200"/>
      <c r="AE51" s="200"/>
      <c r="AF51" s="44" t="s">
        <v>32</v>
      </c>
    </row>
    <row r="52" spans="2:32" ht="18" customHeight="1">
      <c r="B52" s="29" t="s">
        <v>55</v>
      </c>
      <c r="C52" s="29"/>
      <c r="D52" s="29"/>
      <c r="E52" s="29"/>
      <c r="F52" s="29"/>
      <c r="G52" s="29"/>
      <c r="H52" s="29"/>
      <c r="I52" s="29"/>
      <c r="J52" s="29"/>
      <c r="K52" s="29"/>
      <c r="L52" s="29"/>
      <c r="M52" s="29"/>
      <c r="N52" s="29"/>
      <c r="O52" s="29"/>
      <c r="P52" s="29"/>
      <c r="Q52" s="29"/>
      <c r="R52" s="29"/>
      <c r="S52" s="29"/>
      <c r="T52" s="29"/>
      <c r="U52" s="29"/>
      <c r="V52" s="29"/>
      <c r="W52" s="29"/>
      <c r="X52" s="29"/>
      <c r="Y52" s="201" t="s">
        <v>56</v>
      </c>
      <c r="Z52" s="201"/>
      <c r="AA52" s="201"/>
      <c r="AB52" s="201"/>
      <c r="AC52" s="201"/>
      <c r="AD52" s="201"/>
      <c r="AE52" s="201"/>
      <c r="AF52" s="201"/>
    </row>
    <row r="53" spans="2:32" ht="36" customHeight="1">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4"/>
    </row>
    <row r="54" spans="2:32" ht="13.2" customHeight="1">
      <c r="C54" s="45" t="s">
        <v>57</v>
      </c>
      <c r="D54" s="46"/>
      <c r="H54" s="1" t="s">
        <v>58</v>
      </c>
      <c r="L54" s="46"/>
      <c r="M54" s="46"/>
      <c r="AA54" s="47"/>
      <c r="AB54" s="47"/>
      <c r="AC54" s="47"/>
      <c r="AD54" s="47"/>
      <c r="AE54" s="47"/>
    </row>
    <row r="55" spans="2:32" ht="13.2" customHeight="1">
      <c r="H55" s="1" t="s">
        <v>59</v>
      </c>
      <c r="AA55" s="46"/>
      <c r="AC55" s="48" t="s">
        <v>60</v>
      </c>
      <c r="AD55" s="46"/>
      <c r="AE55" s="46"/>
    </row>
    <row r="56" spans="2:32" ht="13.2" customHeight="1">
      <c r="C56" s="1" t="s">
        <v>61</v>
      </c>
      <c r="AA56" s="46"/>
      <c r="AB56" s="46"/>
      <c r="AC56" s="46"/>
      <c r="AD56" s="46"/>
      <c r="AE56" s="46"/>
    </row>
    <row r="57" spans="2:32" ht="13.2" customHeight="1">
      <c r="C57" s="1" t="s">
        <v>62</v>
      </c>
      <c r="AD57" s="46"/>
      <c r="AE57" s="46"/>
    </row>
  </sheetData>
  <sheetProtection sheet="1" selectLockedCells="1"/>
  <mergeCells count="123">
    <mergeCell ref="AC50:AE50"/>
    <mergeCell ref="Z51:AB51"/>
    <mergeCell ref="AC51:AE51"/>
    <mergeCell ref="Y52:AF52"/>
    <mergeCell ref="B53:AF53"/>
    <mergeCell ref="AC47:AE47"/>
    <mergeCell ref="O48:Q48"/>
    <mergeCell ref="R48:S48"/>
    <mergeCell ref="T48:V48"/>
    <mergeCell ref="X48:Y48"/>
    <mergeCell ref="Z48:AA48"/>
    <mergeCell ref="AC48:AE48"/>
    <mergeCell ref="B46:B51"/>
    <mergeCell ref="O47:Q47"/>
    <mergeCell ref="R47:S47"/>
    <mergeCell ref="T47:V47"/>
    <mergeCell ref="X47:Y47"/>
    <mergeCell ref="Z47:AA47"/>
    <mergeCell ref="B38:D39"/>
    <mergeCell ref="E38:AF39"/>
    <mergeCell ref="C41:E41"/>
    <mergeCell ref="F41:G41"/>
    <mergeCell ref="I41:K41"/>
    <mergeCell ref="L41:M41"/>
    <mergeCell ref="O41:Q41"/>
    <mergeCell ref="R41:S41"/>
    <mergeCell ref="Z41:AE41"/>
    <mergeCell ref="Q33:R33"/>
    <mergeCell ref="S33:U33"/>
    <mergeCell ref="W33:X33"/>
    <mergeCell ref="Y33:Z33"/>
    <mergeCell ref="AB33:AD33"/>
    <mergeCell ref="T34:Z34"/>
    <mergeCell ref="AA34:AD34"/>
    <mergeCell ref="Q30:R30"/>
    <mergeCell ref="S30:U30"/>
    <mergeCell ref="W30:X30"/>
    <mergeCell ref="Y30:Z30"/>
    <mergeCell ref="AB30:AD30"/>
    <mergeCell ref="Q32:R32"/>
    <mergeCell ref="S32:U32"/>
    <mergeCell ref="W32:X32"/>
    <mergeCell ref="Y32:Z32"/>
    <mergeCell ref="AB32:AD32"/>
    <mergeCell ref="Q28:R28"/>
    <mergeCell ref="S28:U28"/>
    <mergeCell ref="W28:X28"/>
    <mergeCell ref="Y28:Z28"/>
    <mergeCell ref="AB28:AD28"/>
    <mergeCell ref="Q29:R29"/>
    <mergeCell ref="S29:U29"/>
    <mergeCell ref="W29:X29"/>
    <mergeCell ref="Y29:Z29"/>
    <mergeCell ref="AB29:AD29"/>
    <mergeCell ref="B26:B27"/>
    <mergeCell ref="C26:M27"/>
    <mergeCell ref="N26:V26"/>
    <mergeCell ref="W26:AA27"/>
    <mergeCell ref="AB26:AF27"/>
    <mergeCell ref="N27:V27"/>
    <mergeCell ref="B24:B25"/>
    <mergeCell ref="C24:M25"/>
    <mergeCell ref="N24:V24"/>
    <mergeCell ref="W24:AA25"/>
    <mergeCell ref="AB24:AF25"/>
    <mergeCell ref="N25:V25"/>
    <mergeCell ref="B22:B23"/>
    <mergeCell ref="C22:M23"/>
    <mergeCell ref="N22:V22"/>
    <mergeCell ref="W22:AA23"/>
    <mergeCell ref="AB22:AF23"/>
    <mergeCell ref="N23:V23"/>
    <mergeCell ref="B20:B21"/>
    <mergeCell ref="C20:M21"/>
    <mergeCell ref="N20:V20"/>
    <mergeCell ref="W20:AA21"/>
    <mergeCell ref="AB20:AF21"/>
    <mergeCell ref="N21:V21"/>
    <mergeCell ref="B12:D12"/>
    <mergeCell ref="F12:AF12"/>
    <mergeCell ref="B13:AF13"/>
    <mergeCell ref="B14:D14"/>
    <mergeCell ref="E14:K14"/>
    <mergeCell ref="L14:N14"/>
    <mergeCell ref="O14:U14"/>
    <mergeCell ref="V14:X14"/>
    <mergeCell ref="B18:B19"/>
    <mergeCell ref="C18:M19"/>
    <mergeCell ref="N18:V18"/>
    <mergeCell ref="W18:AA19"/>
    <mergeCell ref="AB18:AF19"/>
    <mergeCell ref="N19:V19"/>
    <mergeCell ref="Y14:AF14"/>
    <mergeCell ref="B16:B17"/>
    <mergeCell ref="C16:M17"/>
    <mergeCell ref="N16:V16"/>
    <mergeCell ref="W16:AA17"/>
    <mergeCell ref="AB16:AF17"/>
    <mergeCell ref="N17:V17"/>
    <mergeCell ref="B8:AF8"/>
    <mergeCell ref="B9:D9"/>
    <mergeCell ref="E9:R9"/>
    <mergeCell ref="S9:U11"/>
    <mergeCell ref="V9:X9"/>
    <mergeCell ref="Y9:AF9"/>
    <mergeCell ref="B10:D11"/>
    <mergeCell ref="E10:R11"/>
    <mergeCell ref="V10:X10"/>
    <mergeCell ref="Y10:AF10"/>
    <mergeCell ref="V11:X11"/>
    <mergeCell ref="Y11:AF11"/>
    <mergeCell ref="B6:D6"/>
    <mergeCell ref="E6:K6"/>
    <mergeCell ref="M6:O6"/>
    <mergeCell ref="P6:V6"/>
    <mergeCell ref="W6:Y6"/>
    <mergeCell ref="Z6:AF6"/>
    <mergeCell ref="B2:Q2"/>
    <mergeCell ref="R2:AF2"/>
    <mergeCell ref="B3:Q3"/>
    <mergeCell ref="R3:AF3"/>
    <mergeCell ref="B4:Q4"/>
    <mergeCell ref="R4:AF4"/>
  </mergeCells>
  <phoneticPr fontId="3"/>
  <conditionalFormatting sqref="E6 E9:R11 Y9:AF11 F12 B13 E14 O14 Y14 C20:AF27 F41 L41 R41 X47:Y48 B53 C18:V19 AB18:AF19">
    <cfRule type="expression" dxfId="31" priority="13">
      <formula>B6=""</formula>
    </cfRule>
    <cfRule type="expression" dxfId="30" priority="14">
      <formula>B6&lt;&gt;""</formula>
    </cfRule>
  </conditionalFormatting>
  <conditionalFormatting sqref="Z6">
    <cfRule type="expression" dxfId="29" priority="11">
      <formula>Z6&lt;&gt;""</formula>
    </cfRule>
    <cfRule type="expression" dxfId="28" priority="12">
      <formula>Z6=""</formula>
    </cfRule>
  </conditionalFormatting>
  <conditionalFormatting sqref="P6">
    <cfRule type="expression" dxfId="27" priority="9">
      <formula>P6&lt;&gt;""</formula>
    </cfRule>
    <cfRule type="expression" dxfId="26" priority="10">
      <formula>P6=""</formula>
    </cfRule>
  </conditionalFormatting>
  <conditionalFormatting sqref="AB43">
    <cfRule type="expression" dxfId="25" priority="7">
      <formula>AB43=""</formula>
    </cfRule>
    <cfRule type="expression" dxfId="24" priority="8">
      <formula>AB43&lt;&gt;""</formula>
    </cfRule>
  </conditionalFormatting>
  <conditionalFormatting sqref="AD43">
    <cfRule type="expression" dxfId="23" priority="5">
      <formula>AD43=""</formula>
    </cfRule>
    <cfRule type="expression" dxfId="22" priority="6">
      <formula>AD43&lt;&gt;""</formula>
    </cfRule>
  </conditionalFormatting>
  <conditionalFormatting sqref="Z41">
    <cfRule type="expression" dxfId="21" priority="3">
      <formula>Z41=""</formula>
    </cfRule>
    <cfRule type="expression" dxfId="20" priority="4">
      <formula>Z41&lt;&gt;""</formula>
    </cfRule>
  </conditionalFormatting>
  <conditionalFormatting sqref="W18:AA19">
    <cfRule type="expression" dxfId="19" priority="1">
      <formula>W18=""</formula>
    </cfRule>
    <cfRule type="expression" dxfId="18" priority="2">
      <formula>W18&lt;&gt;""</formula>
    </cfRule>
  </conditionalFormatting>
  <dataValidations count="5">
    <dataValidation imeMode="fullKatakana" allowBlank="1" showInputMessage="1" showErrorMessage="1" sqref="E9:R9 N24 Y10:AF10 N18 N20 N22 N26"/>
    <dataValidation imeMode="off" allowBlank="1" showInputMessage="1" showErrorMessage="1" sqref="F12:AF12 E14:K14 O14:U14 Y14:AF14"/>
    <dataValidation imeMode="hiragana" allowBlank="1" showInputMessage="1" showErrorMessage="1" sqref="E10:R11 Y9:AF9 Y11:AF11 B13:AF13 N19 B53:AF53 N23 C22 N25 C20 C18 N21 C24 N27 C26"/>
    <dataValidation type="list" allowBlank="1" showInputMessage="1" showErrorMessage="1" sqref="AB26 AB20 AB22 AB24 AB18">
      <formula1>"①午前のみ,②午後のみ,③午前午後の両方,④不要"</formula1>
    </dataValidation>
    <dataValidation type="list" allowBlank="1" showInputMessage="1" showErrorMessage="1" sqref="W26 W20 W22 W24 W18">
      <formula1>"①午前のみ受講,②午後のみ受講,③全日受講"</formula1>
    </dataValidation>
  </dataValidations>
  <hyperlinks>
    <hyperlink ref="B3" r:id="rId1" display="er-touhoku-info11@zai-keicho.or.jp"/>
    <hyperlink ref="B3:Q3" r:id="rId2" display="er-tohoku-info11@zai-keicho.or.jp"/>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24</xdr:col>
                    <xdr:colOff>38100</xdr:colOff>
                    <xdr:row>41</xdr:row>
                    <xdr:rowOff>53340</xdr:rowOff>
                  </from>
                  <to>
                    <xdr:col>27</xdr:col>
                    <xdr:colOff>30480</xdr:colOff>
                    <xdr:row>43</xdr:row>
                    <xdr:rowOff>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21</xdr:col>
                    <xdr:colOff>68580</xdr:colOff>
                    <xdr:row>41</xdr:row>
                    <xdr:rowOff>38100</xdr:rowOff>
                  </from>
                  <to>
                    <xdr:col>22</xdr:col>
                    <xdr:colOff>68580</xdr:colOff>
                    <xdr:row>43</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J56"/>
  <sheetViews>
    <sheetView showGridLines="0" showRowColHeaders="0" zoomScaleNormal="100" workbookViewId="0">
      <selection activeCell="F12" sqref="F12:AI12"/>
    </sheetView>
  </sheetViews>
  <sheetFormatPr defaultColWidth="0" defaultRowHeight="0" customHeight="1" zeroHeight="1"/>
  <cols>
    <col min="1" max="1" width="1.59765625" style="1" customWidth="1"/>
    <col min="2" max="23" width="2.8984375" style="1" customWidth="1"/>
    <col min="24" max="25" width="1.69921875" style="1" customWidth="1"/>
    <col min="26" max="29" width="2.8984375" style="1" customWidth="1"/>
    <col min="30" max="31" width="1.69921875" style="1" customWidth="1"/>
    <col min="32" max="35" width="2.8984375" style="1" customWidth="1"/>
    <col min="36" max="36" width="1.59765625" style="1" customWidth="1"/>
    <col min="37" max="16384" width="9" style="1" hidden="1"/>
  </cols>
  <sheetData>
    <row r="1" spans="2:35" ht="18" customHeight="1" thickBot="1"/>
    <row r="2" spans="2:35" ht="18" customHeight="1" thickTop="1">
      <c r="B2" s="92" t="s">
        <v>0</v>
      </c>
      <c r="C2" s="92"/>
      <c r="D2" s="92"/>
      <c r="E2" s="92"/>
      <c r="F2" s="92"/>
      <c r="G2" s="92"/>
      <c r="H2" s="92"/>
      <c r="I2" s="92"/>
      <c r="J2" s="92"/>
      <c r="K2" s="92"/>
      <c r="L2" s="92"/>
      <c r="M2" s="92"/>
      <c r="N2" s="92"/>
      <c r="O2" s="92"/>
      <c r="P2" s="92"/>
      <c r="Q2" s="92"/>
      <c r="R2" s="93" t="s">
        <v>1</v>
      </c>
      <c r="S2" s="93"/>
      <c r="T2" s="93"/>
      <c r="U2" s="93"/>
      <c r="V2" s="93"/>
      <c r="W2" s="93"/>
      <c r="X2" s="93"/>
      <c r="Y2" s="93"/>
      <c r="Z2" s="93"/>
      <c r="AA2" s="93"/>
      <c r="AB2" s="93"/>
      <c r="AC2" s="93"/>
      <c r="AD2" s="93"/>
      <c r="AE2" s="93"/>
      <c r="AF2" s="93"/>
      <c r="AG2" s="93"/>
      <c r="AH2" s="93"/>
      <c r="AI2" s="94"/>
    </row>
    <row r="3" spans="2:35" s="2" customFormat="1" ht="18" customHeight="1">
      <c r="B3" s="95" t="s">
        <v>2</v>
      </c>
      <c r="C3" s="95"/>
      <c r="D3" s="95"/>
      <c r="E3" s="95"/>
      <c r="F3" s="95"/>
      <c r="G3" s="95"/>
      <c r="H3" s="95"/>
      <c r="I3" s="95"/>
      <c r="J3" s="95"/>
      <c r="K3" s="95"/>
      <c r="L3" s="95"/>
      <c r="M3" s="95"/>
      <c r="N3" s="95"/>
      <c r="O3" s="95"/>
      <c r="P3" s="95"/>
      <c r="Q3" s="95"/>
      <c r="R3" s="96" t="s">
        <v>3</v>
      </c>
      <c r="S3" s="96"/>
      <c r="T3" s="96"/>
      <c r="U3" s="96"/>
      <c r="V3" s="96"/>
      <c r="W3" s="96"/>
      <c r="X3" s="96"/>
      <c r="Y3" s="96"/>
      <c r="Z3" s="96"/>
      <c r="AA3" s="96"/>
      <c r="AB3" s="96"/>
      <c r="AC3" s="96"/>
      <c r="AD3" s="96"/>
      <c r="AE3" s="96"/>
      <c r="AF3" s="96"/>
      <c r="AG3" s="96"/>
      <c r="AH3" s="96"/>
      <c r="AI3" s="97"/>
    </row>
    <row r="4" spans="2:35" s="3" customFormat="1" ht="18" customHeight="1" thickBot="1">
      <c r="B4" s="98" t="s">
        <v>4</v>
      </c>
      <c r="C4" s="99"/>
      <c r="D4" s="99"/>
      <c r="E4" s="99"/>
      <c r="F4" s="99"/>
      <c r="G4" s="99"/>
      <c r="H4" s="99"/>
      <c r="I4" s="99"/>
      <c r="J4" s="99"/>
      <c r="K4" s="99"/>
      <c r="L4" s="99"/>
      <c r="M4" s="99"/>
      <c r="N4" s="99"/>
      <c r="O4" s="99"/>
      <c r="P4" s="99"/>
      <c r="Q4" s="100"/>
      <c r="R4" s="101" t="s">
        <v>5</v>
      </c>
      <c r="S4" s="101"/>
      <c r="T4" s="101"/>
      <c r="U4" s="101"/>
      <c r="V4" s="101"/>
      <c r="W4" s="101"/>
      <c r="X4" s="101"/>
      <c r="Y4" s="101"/>
      <c r="Z4" s="101"/>
      <c r="AA4" s="101"/>
      <c r="AB4" s="101"/>
      <c r="AC4" s="101"/>
      <c r="AD4" s="101"/>
      <c r="AE4" s="101"/>
      <c r="AF4" s="101"/>
      <c r="AG4" s="101"/>
      <c r="AH4" s="101"/>
      <c r="AI4" s="102"/>
    </row>
    <row r="5" spans="2:35" ht="6" customHeight="1" thickTop="1" thickBot="1"/>
    <row r="6" spans="2:35" s="4" customFormat="1" ht="18" customHeight="1" thickBot="1">
      <c r="B6" s="86" t="s">
        <v>6</v>
      </c>
      <c r="C6" s="86"/>
      <c r="D6" s="86"/>
      <c r="E6" s="87">
        <f ca="1">+TODAY()</f>
        <v>45596</v>
      </c>
      <c r="F6" s="87"/>
      <c r="G6" s="87"/>
      <c r="H6" s="87"/>
      <c r="I6" s="87"/>
      <c r="J6" s="87"/>
      <c r="K6" s="87"/>
      <c r="M6" s="88" t="s">
        <v>7</v>
      </c>
      <c r="N6" s="89"/>
      <c r="O6" s="89"/>
      <c r="P6" s="90">
        <v>45189</v>
      </c>
      <c r="Q6" s="90"/>
      <c r="R6" s="90"/>
      <c r="S6" s="90"/>
      <c r="T6" s="90"/>
      <c r="U6" s="90"/>
      <c r="V6" s="90"/>
      <c r="W6" s="89" t="s">
        <v>8</v>
      </c>
      <c r="X6" s="89"/>
      <c r="Y6" s="89"/>
      <c r="Z6" s="89"/>
      <c r="AA6" s="90" t="s">
        <v>9</v>
      </c>
      <c r="AB6" s="90"/>
      <c r="AC6" s="90"/>
      <c r="AD6" s="90"/>
      <c r="AE6" s="90"/>
      <c r="AF6" s="90"/>
      <c r="AG6" s="90"/>
      <c r="AH6" s="90"/>
      <c r="AI6" s="91"/>
    </row>
    <row r="7" spans="2:35" s="4" customFormat="1" ht="6" customHeigh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2:35" s="4" customFormat="1" ht="30" customHeight="1">
      <c r="B8" s="103" t="s">
        <v>97</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5" s="7" customFormat="1" ht="19.95" customHeight="1">
      <c r="B9" s="104" t="s">
        <v>11</v>
      </c>
      <c r="C9" s="105"/>
      <c r="D9" s="105"/>
      <c r="E9" s="240" t="s">
        <v>72</v>
      </c>
      <c r="F9" s="241"/>
      <c r="G9" s="241"/>
      <c r="H9" s="241"/>
      <c r="I9" s="241"/>
      <c r="J9" s="241"/>
      <c r="K9" s="241"/>
      <c r="L9" s="241"/>
      <c r="M9" s="241"/>
      <c r="N9" s="241"/>
      <c r="O9" s="241"/>
      <c r="P9" s="241"/>
      <c r="Q9" s="241"/>
      <c r="R9" s="241"/>
      <c r="S9" s="108" t="s">
        <v>12</v>
      </c>
      <c r="T9" s="108"/>
      <c r="U9" s="109"/>
      <c r="V9" s="242" t="s">
        <v>13</v>
      </c>
      <c r="W9" s="233"/>
      <c r="X9" s="233"/>
      <c r="Y9" s="234"/>
      <c r="Z9" s="243" t="s">
        <v>73</v>
      </c>
      <c r="AA9" s="244"/>
      <c r="AB9" s="244"/>
      <c r="AC9" s="244"/>
      <c r="AD9" s="244"/>
      <c r="AE9" s="244"/>
      <c r="AF9" s="244"/>
      <c r="AG9" s="244"/>
      <c r="AH9" s="244"/>
      <c r="AI9" s="244"/>
    </row>
    <row r="10" spans="2:35" s="7" customFormat="1" ht="19.95" customHeight="1">
      <c r="B10" s="114" t="s">
        <v>14</v>
      </c>
      <c r="C10" s="114"/>
      <c r="D10" s="115"/>
      <c r="E10" s="245" t="s">
        <v>74</v>
      </c>
      <c r="F10" s="246"/>
      <c r="G10" s="246"/>
      <c r="H10" s="246"/>
      <c r="I10" s="246"/>
      <c r="J10" s="246"/>
      <c r="K10" s="246"/>
      <c r="L10" s="246"/>
      <c r="M10" s="246"/>
      <c r="N10" s="246"/>
      <c r="O10" s="246"/>
      <c r="P10" s="246"/>
      <c r="Q10" s="246"/>
      <c r="R10" s="246"/>
      <c r="S10" s="108"/>
      <c r="T10" s="108"/>
      <c r="U10" s="109"/>
      <c r="V10" s="249" t="s">
        <v>11</v>
      </c>
      <c r="W10" s="105"/>
      <c r="X10" s="105"/>
      <c r="Y10" s="250"/>
      <c r="Z10" s="240" t="s">
        <v>75</v>
      </c>
      <c r="AA10" s="241"/>
      <c r="AB10" s="241"/>
      <c r="AC10" s="241"/>
      <c r="AD10" s="241"/>
      <c r="AE10" s="241"/>
      <c r="AF10" s="241"/>
      <c r="AG10" s="241"/>
      <c r="AH10" s="241"/>
      <c r="AI10" s="241"/>
    </row>
    <row r="11" spans="2:35" s="7" customFormat="1" ht="19.95" customHeight="1">
      <c r="B11" s="108"/>
      <c r="C11" s="108"/>
      <c r="D11" s="109"/>
      <c r="E11" s="247"/>
      <c r="F11" s="248"/>
      <c r="G11" s="248"/>
      <c r="H11" s="248"/>
      <c r="I11" s="248"/>
      <c r="J11" s="248"/>
      <c r="K11" s="248"/>
      <c r="L11" s="248"/>
      <c r="M11" s="248"/>
      <c r="N11" s="248"/>
      <c r="O11" s="248"/>
      <c r="P11" s="248"/>
      <c r="Q11" s="248"/>
      <c r="R11" s="248"/>
      <c r="S11" s="108"/>
      <c r="T11" s="108"/>
      <c r="U11" s="109"/>
      <c r="V11" s="251" t="s">
        <v>15</v>
      </c>
      <c r="W11" s="252"/>
      <c r="X11" s="252"/>
      <c r="Y11" s="253"/>
      <c r="Z11" s="254" t="s">
        <v>76</v>
      </c>
      <c r="AA11" s="255"/>
      <c r="AB11" s="255"/>
      <c r="AC11" s="255"/>
      <c r="AD11" s="255"/>
      <c r="AE11" s="255"/>
      <c r="AF11" s="255"/>
      <c r="AG11" s="255"/>
      <c r="AH11" s="255"/>
      <c r="AI11" s="255"/>
    </row>
    <row r="12" spans="2:35" s="7" customFormat="1" ht="19.95" customHeight="1">
      <c r="B12" s="128" t="s">
        <v>16</v>
      </c>
      <c r="C12" s="128"/>
      <c r="D12" s="129"/>
      <c r="E12" s="8" t="s">
        <v>17</v>
      </c>
      <c r="F12" s="228">
        <v>9800011</v>
      </c>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row>
    <row r="13" spans="2:35" s="7" customFormat="1" ht="19.95" customHeight="1">
      <c r="B13" s="230" t="s">
        <v>77</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row>
    <row r="14" spans="2:35" s="7" customFormat="1" ht="19.95" customHeight="1">
      <c r="B14" s="86" t="s">
        <v>18</v>
      </c>
      <c r="C14" s="86"/>
      <c r="D14" s="133"/>
      <c r="E14" s="231" t="s">
        <v>78</v>
      </c>
      <c r="F14" s="232"/>
      <c r="G14" s="232"/>
      <c r="H14" s="232"/>
      <c r="I14" s="232"/>
      <c r="J14" s="232"/>
      <c r="K14" s="232"/>
      <c r="L14" s="86" t="s">
        <v>19</v>
      </c>
      <c r="M14" s="86"/>
      <c r="N14" s="133"/>
      <c r="O14" s="231" t="s">
        <v>79</v>
      </c>
      <c r="P14" s="232"/>
      <c r="Q14" s="232"/>
      <c r="R14" s="232"/>
      <c r="S14" s="232"/>
      <c r="T14" s="232"/>
      <c r="U14" s="232"/>
      <c r="V14" s="133" t="s">
        <v>20</v>
      </c>
      <c r="W14" s="233"/>
      <c r="X14" s="233"/>
      <c r="Y14" s="234"/>
      <c r="Z14" s="235" t="s">
        <v>80</v>
      </c>
      <c r="AA14" s="236"/>
      <c r="AB14" s="236"/>
      <c r="AC14" s="236"/>
      <c r="AD14" s="236"/>
      <c r="AE14" s="236"/>
      <c r="AF14" s="236"/>
      <c r="AG14" s="236"/>
      <c r="AH14" s="236"/>
      <c r="AI14" s="236"/>
    </row>
    <row r="15" spans="2:35" s="9" customFormat="1" ht="6" customHeight="1">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row>
    <row r="16" spans="2:35" ht="14.4">
      <c r="B16" s="151" t="s">
        <v>21</v>
      </c>
      <c r="C16" s="237" t="s">
        <v>22</v>
      </c>
      <c r="D16" s="237"/>
      <c r="E16" s="237"/>
      <c r="F16" s="237"/>
      <c r="G16" s="237"/>
      <c r="H16" s="237"/>
      <c r="I16" s="237"/>
      <c r="J16" s="237"/>
      <c r="K16" s="237"/>
      <c r="L16" s="237"/>
      <c r="M16" s="237"/>
      <c r="N16" s="238" t="s">
        <v>11</v>
      </c>
      <c r="O16" s="238"/>
      <c r="P16" s="238"/>
      <c r="Q16" s="238"/>
      <c r="R16" s="238"/>
      <c r="S16" s="238"/>
      <c r="T16" s="238"/>
      <c r="U16" s="238"/>
      <c r="V16" s="238"/>
      <c r="W16" s="238"/>
      <c r="X16" s="153" t="s">
        <v>23</v>
      </c>
      <c r="Y16" s="154"/>
      <c r="Z16" s="154"/>
      <c r="AA16" s="154"/>
      <c r="AB16" s="154"/>
      <c r="AC16" s="155"/>
      <c r="AD16" s="153" t="s">
        <v>96</v>
      </c>
      <c r="AE16" s="154"/>
      <c r="AF16" s="154"/>
      <c r="AG16" s="154"/>
      <c r="AH16" s="154"/>
      <c r="AI16" s="163"/>
    </row>
    <row r="17" spans="2:35" ht="14.4">
      <c r="B17" s="152"/>
      <c r="C17" s="237"/>
      <c r="D17" s="237"/>
      <c r="E17" s="237"/>
      <c r="F17" s="237"/>
      <c r="G17" s="237"/>
      <c r="H17" s="237"/>
      <c r="I17" s="237"/>
      <c r="J17" s="237"/>
      <c r="K17" s="237"/>
      <c r="L17" s="237"/>
      <c r="M17" s="237"/>
      <c r="N17" s="239" t="s">
        <v>25</v>
      </c>
      <c r="O17" s="239"/>
      <c r="P17" s="239"/>
      <c r="Q17" s="239"/>
      <c r="R17" s="239"/>
      <c r="S17" s="239"/>
      <c r="T17" s="239"/>
      <c r="U17" s="239"/>
      <c r="V17" s="239"/>
      <c r="W17" s="239"/>
      <c r="X17" s="156"/>
      <c r="Y17" s="157"/>
      <c r="Z17" s="157"/>
      <c r="AA17" s="157"/>
      <c r="AB17" s="157"/>
      <c r="AC17" s="158"/>
      <c r="AD17" s="156"/>
      <c r="AE17" s="157"/>
      <c r="AF17" s="157"/>
      <c r="AG17" s="157"/>
      <c r="AH17" s="157"/>
      <c r="AI17" s="165"/>
    </row>
    <row r="18" spans="2:35" ht="18" customHeight="1">
      <c r="B18" s="136">
        <v>1</v>
      </c>
      <c r="C18" s="225" t="s">
        <v>81</v>
      </c>
      <c r="D18" s="225"/>
      <c r="E18" s="225"/>
      <c r="F18" s="225"/>
      <c r="G18" s="225"/>
      <c r="H18" s="225"/>
      <c r="I18" s="225"/>
      <c r="J18" s="225"/>
      <c r="K18" s="225"/>
      <c r="L18" s="225"/>
      <c r="M18" s="225"/>
      <c r="N18" s="226" t="s">
        <v>82</v>
      </c>
      <c r="O18" s="226"/>
      <c r="P18" s="226"/>
      <c r="Q18" s="226"/>
      <c r="R18" s="226"/>
      <c r="S18" s="226"/>
      <c r="T18" s="226"/>
      <c r="U18" s="226"/>
      <c r="V18" s="226"/>
      <c r="W18" s="226"/>
      <c r="X18" s="216" t="s">
        <v>92</v>
      </c>
      <c r="Y18" s="217"/>
      <c r="Z18" s="217"/>
      <c r="AA18" s="217"/>
      <c r="AB18" s="217"/>
      <c r="AC18" s="218"/>
      <c r="AD18" s="216" t="s">
        <v>94</v>
      </c>
      <c r="AE18" s="217"/>
      <c r="AF18" s="217"/>
      <c r="AG18" s="217"/>
      <c r="AH18" s="217"/>
      <c r="AI18" s="222"/>
    </row>
    <row r="19" spans="2:35" ht="18" customHeight="1">
      <c r="B19" s="137"/>
      <c r="C19" s="225"/>
      <c r="D19" s="225"/>
      <c r="E19" s="225"/>
      <c r="F19" s="225"/>
      <c r="G19" s="225"/>
      <c r="H19" s="225"/>
      <c r="I19" s="225"/>
      <c r="J19" s="225"/>
      <c r="K19" s="225"/>
      <c r="L19" s="225"/>
      <c r="M19" s="225"/>
      <c r="N19" s="227" t="s">
        <v>83</v>
      </c>
      <c r="O19" s="227"/>
      <c r="P19" s="227"/>
      <c r="Q19" s="227"/>
      <c r="R19" s="227"/>
      <c r="S19" s="227"/>
      <c r="T19" s="227"/>
      <c r="U19" s="227"/>
      <c r="V19" s="227"/>
      <c r="W19" s="227"/>
      <c r="X19" s="219"/>
      <c r="Y19" s="220"/>
      <c r="Z19" s="220"/>
      <c r="AA19" s="220"/>
      <c r="AB19" s="220"/>
      <c r="AC19" s="221"/>
      <c r="AD19" s="219"/>
      <c r="AE19" s="220"/>
      <c r="AF19" s="220"/>
      <c r="AG19" s="220"/>
      <c r="AH19" s="220"/>
      <c r="AI19" s="223"/>
    </row>
    <row r="20" spans="2:35" ht="16.2">
      <c r="B20" s="136">
        <v>2</v>
      </c>
      <c r="C20" s="225" t="s">
        <v>84</v>
      </c>
      <c r="D20" s="225"/>
      <c r="E20" s="225"/>
      <c r="F20" s="225"/>
      <c r="G20" s="225"/>
      <c r="H20" s="225"/>
      <c r="I20" s="225"/>
      <c r="J20" s="225"/>
      <c r="K20" s="225"/>
      <c r="L20" s="225"/>
      <c r="M20" s="225"/>
      <c r="N20" s="226" t="s">
        <v>85</v>
      </c>
      <c r="O20" s="226"/>
      <c r="P20" s="226"/>
      <c r="Q20" s="226"/>
      <c r="R20" s="226"/>
      <c r="S20" s="226"/>
      <c r="T20" s="226"/>
      <c r="U20" s="226"/>
      <c r="V20" s="226"/>
      <c r="W20" s="226"/>
      <c r="X20" s="216" t="s">
        <v>93</v>
      </c>
      <c r="Y20" s="217"/>
      <c r="Z20" s="217"/>
      <c r="AA20" s="217"/>
      <c r="AB20" s="217"/>
      <c r="AC20" s="218"/>
      <c r="AD20" s="216" t="s">
        <v>95</v>
      </c>
      <c r="AE20" s="217"/>
      <c r="AF20" s="217"/>
      <c r="AG20" s="217"/>
      <c r="AH20" s="217"/>
      <c r="AI20" s="222"/>
    </row>
    <row r="21" spans="2:35" ht="18" customHeight="1">
      <c r="B21" s="137"/>
      <c r="C21" s="225"/>
      <c r="D21" s="225"/>
      <c r="E21" s="225"/>
      <c r="F21" s="225"/>
      <c r="G21" s="225"/>
      <c r="H21" s="225"/>
      <c r="I21" s="225"/>
      <c r="J21" s="225"/>
      <c r="K21" s="225"/>
      <c r="L21" s="225"/>
      <c r="M21" s="225"/>
      <c r="N21" s="227" t="s">
        <v>86</v>
      </c>
      <c r="O21" s="227"/>
      <c r="P21" s="227"/>
      <c r="Q21" s="227"/>
      <c r="R21" s="227"/>
      <c r="S21" s="227"/>
      <c r="T21" s="227"/>
      <c r="U21" s="227"/>
      <c r="V21" s="227"/>
      <c r="W21" s="227"/>
      <c r="X21" s="219"/>
      <c r="Y21" s="220"/>
      <c r="Z21" s="220"/>
      <c r="AA21" s="220"/>
      <c r="AB21" s="220"/>
      <c r="AC21" s="221"/>
      <c r="AD21" s="219"/>
      <c r="AE21" s="220"/>
      <c r="AF21" s="220"/>
      <c r="AG21" s="220"/>
      <c r="AH21" s="220"/>
      <c r="AI21" s="223"/>
    </row>
    <row r="22" spans="2:35" ht="16.2">
      <c r="B22" s="136">
        <v>3</v>
      </c>
      <c r="C22" s="214"/>
      <c r="D22" s="214"/>
      <c r="E22" s="214"/>
      <c r="F22" s="214"/>
      <c r="G22" s="214"/>
      <c r="H22" s="214"/>
      <c r="I22" s="214"/>
      <c r="J22" s="214"/>
      <c r="K22" s="214"/>
      <c r="L22" s="214"/>
      <c r="M22" s="214"/>
      <c r="N22" s="215"/>
      <c r="O22" s="215"/>
      <c r="P22" s="215"/>
      <c r="Q22" s="215"/>
      <c r="R22" s="215"/>
      <c r="S22" s="215"/>
      <c r="T22" s="215"/>
      <c r="U22" s="215"/>
      <c r="V22" s="215"/>
      <c r="W22" s="215"/>
      <c r="X22" s="216"/>
      <c r="Y22" s="217"/>
      <c r="Z22" s="217"/>
      <c r="AA22" s="217"/>
      <c r="AB22" s="217"/>
      <c r="AC22" s="218"/>
      <c r="AD22" s="216"/>
      <c r="AE22" s="217"/>
      <c r="AF22" s="217"/>
      <c r="AG22" s="217"/>
      <c r="AH22" s="217"/>
      <c r="AI22" s="222"/>
    </row>
    <row r="23" spans="2:35" ht="18" customHeight="1">
      <c r="B23" s="137"/>
      <c r="C23" s="214"/>
      <c r="D23" s="214"/>
      <c r="E23" s="214"/>
      <c r="F23" s="214"/>
      <c r="G23" s="214"/>
      <c r="H23" s="214"/>
      <c r="I23" s="214"/>
      <c r="J23" s="214"/>
      <c r="K23" s="214"/>
      <c r="L23" s="214"/>
      <c r="M23" s="214"/>
      <c r="N23" s="224"/>
      <c r="O23" s="224"/>
      <c r="P23" s="224"/>
      <c r="Q23" s="224"/>
      <c r="R23" s="224"/>
      <c r="S23" s="224"/>
      <c r="T23" s="224"/>
      <c r="U23" s="224"/>
      <c r="V23" s="224"/>
      <c r="W23" s="224"/>
      <c r="X23" s="219"/>
      <c r="Y23" s="220"/>
      <c r="Z23" s="220"/>
      <c r="AA23" s="220"/>
      <c r="AB23" s="220"/>
      <c r="AC23" s="221"/>
      <c r="AD23" s="219"/>
      <c r="AE23" s="220"/>
      <c r="AF23" s="220"/>
      <c r="AG23" s="220"/>
      <c r="AH23" s="220"/>
      <c r="AI23" s="223"/>
    </row>
    <row r="24" spans="2:35" ht="16.2">
      <c r="B24" s="136">
        <v>4</v>
      </c>
      <c r="C24" s="214"/>
      <c r="D24" s="214"/>
      <c r="E24" s="214"/>
      <c r="F24" s="214"/>
      <c r="G24" s="214"/>
      <c r="H24" s="214"/>
      <c r="I24" s="214"/>
      <c r="J24" s="214"/>
      <c r="K24" s="214"/>
      <c r="L24" s="214"/>
      <c r="M24" s="214"/>
      <c r="N24" s="215"/>
      <c r="O24" s="215"/>
      <c r="P24" s="215"/>
      <c r="Q24" s="215"/>
      <c r="R24" s="215"/>
      <c r="S24" s="215"/>
      <c r="T24" s="215"/>
      <c r="U24" s="215"/>
      <c r="V24" s="215"/>
      <c r="W24" s="215"/>
      <c r="X24" s="216"/>
      <c r="Y24" s="217"/>
      <c r="Z24" s="217"/>
      <c r="AA24" s="217"/>
      <c r="AB24" s="217"/>
      <c r="AC24" s="218"/>
      <c r="AD24" s="216"/>
      <c r="AE24" s="217"/>
      <c r="AF24" s="217"/>
      <c r="AG24" s="217"/>
      <c r="AH24" s="217"/>
      <c r="AI24" s="222"/>
    </row>
    <row r="25" spans="2:35" ht="18" customHeight="1">
      <c r="B25" s="137"/>
      <c r="C25" s="214"/>
      <c r="D25" s="214"/>
      <c r="E25" s="214"/>
      <c r="F25" s="214"/>
      <c r="G25" s="214"/>
      <c r="H25" s="214"/>
      <c r="I25" s="214"/>
      <c r="J25" s="214"/>
      <c r="K25" s="214"/>
      <c r="L25" s="214"/>
      <c r="M25" s="214"/>
      <c r="N25" s="224"/>
      <c r="O25" s="224"/>
      <c r="P25" s="224"/>
      <c r="Q25" s="224"/>
      <c r="R25" s="224"/>
      <c r="S25" s="224"/>
      <c r="T25" s="224"/>
      <c r="U25" s="224"/>
      <c r="V25" s="224"/>
      <c r="W25" s="224"/>
      <c r="X25" s="219"/>
      <c r="Y25" s="220"/>
      <c r="Z25" s="220"/>
      <c r="AA25" s="220"/>
      <c r="AB25" s="220"/>
      <c r="AC25" s="221"/>
      <c r="AD25" s="219"/>
      <c r="AE25" s="220"/>
      <c r="AF25" s="220"/>
      <c r="AG25" s="220"/>
      <c r="AH25" s="220"/>
      <c r="AI25" s="223"/>
    </row>
    <row r="26" spans="2:35" ht="16.2">
      <c r="B26" s="136">
        <v>5</v>
      </c>
      <c r="C26" s="214"/>
      <c r="D26" s="214"/>
      <c r="E26" s="214"/>
      <c r="F26" s="214"/>
      <c r="G26" s="214"/>
      <c r="H26" s="214"/>
      <c r="I26" s="214"/>
      <c r="J26" s="214"/>
      <c r="K26" s="214"/>
      <c r="L26" s="214"/>
      <c r="M26" s="214"/>
      <c r="N26" s="215"/>
      <c r="O26" s="215"/>
      <c r="P26" s="215"/>
      <c r="Q26" s="215"/>
      <c r="R26" s="215"/>
      <c r="S26" s="215"/>
      <c r="T26" s="215"/>
      <c r="U26" s="215"/>
      <c r="V26" s="215"/>
      <c r="W26" s="215"/>
      <c r="X26" s="216"/>
      <c r="Y26" s="217"/>
      <c r="Z26" s="217"/>
      <c r="AA26" s="217"/>
      <c r="AB26" s="217"/>
      <c r="AC26" s="218"/>
      <c r="AD26" s="216"/>
      <c r="AE26" s="217"/>
      <c r="AF26" s="217"/>
      <c r="AG26" s="217"/>
      <c r="AH26" s="217"/>
      <c r="AI26" s="222"/>
    </row>
    <row r="27" spans="2:35" ht="18" customHeight="1">
      <c r="B27" s="137"/>
      <c r="C27" s="214"/>
      <c r="D27" s="214"/>
      <c r="E27" s="214"/>
      <c r="F27" s="214"/>
      <c r="G27" s="214"/>
      <c r="H27" s="214"/>
      <c r="I27" s="214"/>
      <c r="J27" s="214"/>
      <c r="K27" s="214"/>
      <c r="L27" s="214"/>
      <c r="M27" s="214"/>
      <c r="N27" s="224"/>
      <c r="O27" s="224"/>
      <c r="P27" s="224"/>
      <c r="Q27" s="224"/>
      <c r="R27" s="224"/>
      <c r="S27" s="224"/>
      <c r="T27" s="224"/>
      <c r="U27" s="224"/>
      <c r="V27" s="224"/>
      <c r="W27" s="224"/>
      <c r="X27" s="219"/>
      <c r="Y27" s="220"/>
      <c r="Z27" s="220"/>
      <c r="AA27" s="220"/>
      <c r="AB27" s="220"/>
      <c r="AC27" s="221"/>
      <c r="AD27" s="219"/>
      <c r="AE27" s="220"/>
      <c r="AF27" s="220"/>
      <c r="AG27" s="220"/>
      <c r="AH27" s="220"/>
      <c r="AI27" s="223"/>
    </row>
    <row r="28" spans="2:35" ht="16.2" customHeight="1">
      <c r="B28" s="10"/>
      <c r="C28" s="11" t="s">
        <v>26</v>
      </c>
      <c r="D28" s="11"/>
      <c r="E28" s="11"/>
      <c r="F28" s="11"/>
      <c r="G28" s="11"/>
      <c r="H28" s="11"/>
      <c r="I28" s="11"/>
      <c r="J28" s="11"/>
      <c r="K28" s="11"/>
      <c r="L28" s="11"/>
      <c r="N28" s="11"/>
      <c r="P28" s="12" t="s">
        <v>27</v>
      </c>
      <c r="Q28" s="166">
        <v>4840</v>
      </c>
      <c r="R28" s="167"/>
      <c r="S28" s="168" t="s">
        <v>28</v>
      </c>
      <c r="T28" s="169"/>
      <c r="U28" s="169"/>
      <c r="V28" s="73" t="s">
        <v>29</v>
      </c>
      <c r="W28" s="170">
        <f>COUNTIF(W18:AA27,"①午前のみ受講")</f>
        <v>0</v>
      </c>
      <c r="X28" s="170"/>
      <c r="Y28" s="72"/>
      <c r="Z28" s="171" t="s">
        <v>30</v>
      </c>
      <c r="AA28" s="171"/>
      <c r="AB28" s="85" t="s">
        <v>31</v>
      </c>
      <c r="AC28" s="73"/>
      <c r="AD28" s="73"/>
      <c r="AE28" s="166">
        <f>+Q28*W28</f>
        <v>0</v>
      </c>
      <c r="AF28" s="166"/>
      <c r="AG28" s="166"/>
      <c r="AH28" s="11" t="s">
        <v>32</v>
      </c>
      <c r="AI28" s="13"/>
    </row>
    <row r="29" spans="2:35" ht="16.2" customHeight="1">
      <c r="B29" s="14"/>
      <c r="C29" s="15"/>
      <c r="D29" s="15"/>
      <c r="E29" s="15"/>
      <c r="F29" s="15"/>
      <c r="G29" s="15"/>
      <c r="H29" s="15"/>
      <c r="I29" s="16"/>
      <c r="J29" s="15"/>
      <c r="K29" s="15"/>
      <c r="L29" s="15"/>
      <c r="N29" s="15"/>
      <c r="P29" s="17" t="s">
        <v>33</v>
      </c>
      <c r="Q29" s="172">
        <v>5390</v>
      </c>
      <c r="R29" s="173"/>
      <c r="S29" s="168" t="s">
        <v>28</v>
      </c>
      <c r="T29" s="174"/>
      <c r="U29" s="174"/>
      <c r="V29" s="84" t="s">
        <v>29</v>
      </c>
      <c r="W29" s="175">
        <f>COUNTIF(W18:AA27,"②午後のみ受講")</f>
        <v>1</v>
      </c>
      <c r="X29" s="175"/>
      <c r="Y29" s="74"/>
      <c r="Z29" s="176" t="s">
        <v>30</v>
      </c>
      <c r="AA29" s="176"/>
      <c r="AB29" s="84" t="s">
        <v>31</v>
      </c>
      <c r="AC29" s="75"/>
      <c r="AD29" s="75"/>
      <c r="AE29" s="172">
        <f>+Q29*W29</f>
        <v>5390</v>
      </c>
      <c r="AF29" s="172"/>
      <c r="AG29" s="172"/>
      <c r="AH29" s="15" t="s">
        <v>32</v>
      </c>
      <c r="AI29" s="18"/>
    </row>
    <row r="30" spans="2:35" ht="16.2" customHeight="1">
      <c r="B30" s="14"/>
      <c r="C30" s="19"/>
      <c r="E30" s="15"/>
      <c r="F30" s="15"/>
      <c r="G30" s="15"/>
      <c r="H30" s="15"/>
      <c r="I30" s="15"/>
      <c r="J30" s="15"/>
      <c r="K30" s="15"/>
      <c r="L30" s="15"/>
      <c r="N30" s="15"/>
      <c r="P30" s="17" t="s">
        <v>34</v>
      </c>
      <c r="Q30" s="172">
        <v>8580</v>
      </c>
      <c r="R30" s="173"/>
      <c r="S30" s="168" t="s">
        <v>28</v>
      </c>
      <c r="T30" s="169"/>
      <c r="U30" s="169"/>
      <c r="V30" s="84" t="s">
        <v>29</v>
      </c>
      <c r="W30" s="175">
        <f>COUNTIF(W18:AA27,"③全日受講")</f>
        <v>1</v>
      </c>
      <c r="X30" s="175"/>
      <c r="Y30" s="15"/>
      <c r="Z30" s="176" t="s">
        <v>30</v>
      </c>
      <c r="AA30" s="176"/>
      <c r="AB30" s="84" t="s">
        <v>31</v>
      </c>
      <c r="AC30" s="15"/>
      <c r="AD30" s="15"/>
      <c r="AE30" s="172">
        <f>+Q30*W30</f>
        <v>8580</v>
      </c>
      <c r="AF30" s="172"/>
      <c r="AG30" s="172"/>
      <c r="AH30" s="15" t="s">
        <v>32</v>
      </c>
      <c r="AI30" s="18"/>
    </row>
    <row r="31" spans="2:35" ht="16.2" customHeight="1">
      <c r="B31" s="14"/>
      <c r="C31" s="15" t="s">
        <v>35</v>
      </c>
      <c r="D31" s="15"/>
      <c r="E31" s="15"/>
      <c r="F31" s="15"/>
      <c r="G31" s="15"/>
      <c r="H31" s="15"/>
      <c r="I31" s="16" t="s">
        <v>36</v>
      </c>
      <c r="J31" s="15"/>
      <c r="K31" s="15"/>
      <c r="L31" s="15"/>
      <c r="M31" s="15"/>
      <c r="N31" s="15"/>
      <c r="O31" s="78"/>
      <c r="P31" s="78"/>
      <c r="Q31" s="78"/>
      <c r="R31" s="81"/>
      <c r="S31" s="79"/>
      <c r="T31" s="80"/>
      <c r="U31" s="80"/>
      <c r="V31" s="84"/>
      <c r="W31" s="83"/>
      <c r="X31" s="83"/>
      <c r="Y31" s="74"/>
      <c r="Z31" s="84"/>
      <c r="AA31" s="84"/>
      <c r="AB31" s="84"/>
      <c r="AC31" s="75"/>
      <c r="AD31" s="75"/>
      <c r="AE31" s="172"/>
      <c r="AF31" s="172"/>
      <c r="AG31" s="172"/>
      <c r="AH31" s="15"/>
      <c r="AI31" s="18"/>
    </row>
    <row r="32" spans="2:35" ht="16.2" customHeight="1">
      <c r="B32" s="14"/>
      <c r="C32" s="20" t="s">
        <v>89</v>
      </c>
      <c r="D32" s="19"/>
      <c r="E32" s="15"/>
      <c r="F32" s="15"/>
      <c r="G32" s="15"/>
      <c r="H32" s="15"/>
      <c r="I32" s="16"/>
      <c r="J32" s="15"/>
      <c r="K32" s="15"/>
      <c r="L32" s="15"/>
      <c r="M32" s="15"/>
      <c r="P32" s="21" t="s">
        <v>37</v>
      </c>
      <c r="Q32" s="172">
        <v>4290</v>
      </c>
      <c r="R32" s="173"/>
      <c r="S32" s="168" t="s">
        <v>28</v>
      </c>
      <c r="T32" s="169"/>
      <c r="U32" s="169"/>
      <c r="V32" s="84" t="s">
        <v>29</v>
      </c>
      <c r="W32" s="183">
        <f>COUNTIF(AB18:AF27,"①午前のみ")+COUNTIF(AB18:AF27,"③午前午後の両方")</f>
        <v>1</v>
      </c>
      <c r="X32" s="183"/>
      <c r="Y32" s="74"/>
      <c r="Z32" s="176" t="s">
        <v>38</v>
      </c>
      <c r="AA32" s="176"/>
      <c r="AB32" s="84" t="s">
        <v>31</v>
      </c>
      <c r="AC32" s="75"/>
      <c r="AD32" s="75"/>
      <c r="AE32" s="172">
        <f>+Q32*W32</f>
        <v>4290</v>
      </c>
      <c r="AF32" s="172"/>
      <c r="AG32" s="172"/>
      <c r="AH32" s="15" t="s">
        <v>32</v>
      </c>
      <c r="AI32" s="18"/>
    </row>
    <row r="33" spans="1:35" ht="16.2" customHeight="1">
      <c r="B33" s="14"/>
      <c r="C33" s="20" t="s">
        <v>63</v>
      </c>
      <c r="D33" s="19"/>
      <c r="E33" s="15"/>
      <c r="F33" s="15"/>
      <c r="G33" s="15"/>
      <c r="H33" s="15"/>
      <c r="I33" s="15"/>
      <c r="J33" s="15"/>
      <c r="K33" s="15"/>
      <c r="L33" s="15"/>
      <c r="M33" s="15"/>
      <c r="P33" s="21" t="s">
        <v>37</v>
      </c>
      <c r="Q33" s="172">
        <v>4510</v>
      </c>
      <c r="R33" s="173"/>
      <c r="S33" s="168" t="s">
        <v>28</v>
      </c>
      <c r="T33" s="169"/>
      <c r="U33" s="169"/>
      <c r="V33" s="84" t="s">
        <v>29</v>
      </c>
      <c r="W33" s="177">
        <f>COUNTIF(AB18:AF27,"②午後のみ")+COUNTIF(AB18:AF27,"③午前午後の両方")</f>
        <v>2</v>
      </c>
      <c r="X33" s="177"/>
      <c r="Y33" s="74"/>
      <c r="Z33" s="178" t="s">
        <v>38</v>
      </c>
      <c r="AA33" s="178"/>
      <c r="AB33" s="82" t="s">
        <v>31</v>
      </c>
      <c r="AC33" s="75"/>
      <c r="AD33" s="75"/>
      <c r="AE33" s="172">
        <f>+Q33*W33</f>
        <v>9020</v>
      </c>
      <c r="AF33" s="172"/>
      <c r="AG33" s="172"/>
      <c r="AH33" s="15" t="s">
        <v>32</v>
      </c>
      <c r="AI33" s="18"/>
    </row>
    <row r="34" spans="1:35" ht="16.2" customHeight="1">
      <c r="B34" s="23"/>
      <c r="C34" s="22"/>
      <c r="D34" s="22"/>
      <c r="E34" s="22"/>
      <c r="F34" s="22"/>
      <c r="G34" s="22"/>
      <c r="H34" s="22"/>
      <c r="I34" s="22"/>
      <c r="J34" s="22"/>
      <c r="K34" s="22"/>
      <c r="L34" s="22"/>
      <c r="M34" s="22"/>
      <c r="N34" s="22"/>
      <c r="O34" s="22"/>
      <c r="P34" s="22"/>
      <c r="Q34" s="22"/>
      <c r="R34" s="22"/>
      <c r="S34" s="22"/>
      <c r="T34" s="180" t="s">
        <v>39</v>
      </c>
      <c r="U34" s="181"/>
      <c r="V34" s="181"/>
      <c r="W34" s="181"/>
      <c r="X34" s="181"/>
      <c r="Y34" s="181"/>
      <c r="Z34" s="181"/>
      <c r="AA34" s="181"/>
      <c r="AB34" s="213">
        <f>SUM(AE28:AG33)</f>
        <v>27280</v>
      </c>
      <c r="AC34" s="213"/>
      <c r="AD34" s="213"/>
      <c r="AE34" s="213"/>
      <c r="AF34" s="213"/>
      <c r="AG34" s="213"/>
      <c r="AH34" s="22" t="s">
        <v>32</v>
      </c>
      <c r="AI34" s="24"/>
    </row>
    <row r="35" spans="1:35" ht="16.2">
      <c r="B35" s="25" t="s">
        <v>40</v>
      </c>
    </row>
    <row r="36" spans="1:35" ht="16.2">
      <c r="B36" s="26" t="s">
        <v>87</v>
      </c>
    </row>
    <row r="37" spans="1:35" ht="18" customHeight="1">
      <c r="B37" s="26" t="s">
        <v>41</v>
      </c>
    </row>
    <row r="38" spans="1:35" ht="18" customHeight="1">
      <c r="B38" s="184" t="s">
        <v>42</v>
      </c>
      <c r="C38" s="185"/>
      <c r="D38" s="186"/>
      <c r="E38" s="190" t="s">
        <v>43</v>
      </c>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2"/>
    </row>
    <row r="39" spans="1:35" ht="18" customHeight="1">
      <c r="B39" s="187"/>
      <c r="C39" s="188"/>
      <c r="D39" s="189"/>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5"/>
    </row>
    <row r="40" spans="1:35" ht="18" customHeight="1">
      <c r="B40" s="25" t="s">
        <v>44</v>
      </c>
    </row>
    <row r="41" spans="1:35" ht="18" customHeight="1">
      <c r="C41" s="196" t="s">
        <v>45</v>
      </c>
      <c r="D41" s="196"/>
      <c r="E41" s="196"/>
      <c r="F41" s="197"/>
      <c r="G41" s="197"/>
      <c r="H41" s="1" t="s">
        <v>46</v>
      </c>
      <c r="I41" s="196" t="s">
        <v>47</v>
      </c>
      <c r="J41" s="196"/>
      <c r="K41" s="196"/>
      <c r="L41" s="197">
        <f>+IF(W29&gt;0,1,"")</f>
        <v>1</v>
      </c>
      <c r="M41" s="197"/>
      <c r="N41" s="1" t="s">
        <v>46</v>
      </c>
      <c r="O41" s="196" t="s">
        <v>48</v>
      </c>
      <c r="P41" s="196"/>
      <c r="Q41" s="196"/>
      <c r="R41" s="197"/>
      <c r="S41" s="197"/>
      <c r="T41" s="1" t="s">
        <v>46</v>
      </c>
      <c r="V41" s="1" t="s">
        <v>64</v>
      </c>
      <c r="Z41" s="198"/>
      <c r="AA41" s="198"/>
      <c r="AB41" s="198"/>
      <c r="AC41" s="198"/>
      <c r="AD41" s="198"/>
      <c r="AE41" s="198"/>
      <c r="AF41" s="1" t="s">
        <v>65</v>
      </c>
    </row>
    <row r="42" spans="1:35" s="65" customFormat="1" ht="4.8" customHeight="1">
      <c r="A42" s="1"/>
      <c r="C42" s="66"/>
      <c r="D42" s="66"/>
      <c r="E42" s="66"/>
      <c r="F42" s="67"/>
      <c r="G42" s="67"/>
      <c r="H42" s="68"/>
      <c r="I42" s="69"/>
      <c r="J42" s="69"/>
      <c r="K42" s="69"/>
      <c r="L42" s="67"/>
      <c r="M42" s="67"/>
      <c r="N42" s="68"/>
      <c r="O42" s="69"/>
      <c r="P42" s="69"/>
      <c r="Q42" s="69"/>
      <c r="R42" s="67"/>
      <c r="S42" s="67"/>
      <c r="T42" s="68"/>
      <c r="U42" s="68"/>
      <c r="V42" s="68"/>
      <c r="W42" s="68"/>
      <c r="X42" s="68"/>
      <c r="Y42" s="68"/>
      <c r="Z42" s="70"/>
      <c r="AA42" s="70"/>
      <c r="AB42" s="70"/>
      <c r="AC42" s="70"/>
      <c r="AD42" s="70"/>
      <c r="AE42" s="70"/>
      <c r="AF42" s="68"/>
    </row>
    <row r="43" spans="1:35" s="49" customFormat="1" ht="18" customHeight="1">
      <c r="C43" s="69"/>
      <c r="D43" s="69"/>
      <c r="E43" s="69"/>
      <c r="F43" s="67"/>
      <c r="G43" s="67"/>
      <c r="H43" s="68"/>
      <c r="I43" s="69"/>
      <c r="J43" s="69"/>
      <c r="K43" s="69"/>
      <c r="L43" s="67"/>
      <c r="M43" s="67"/>
      <c r="N43" s="68"/>
      <c r="O43" s="69"/>
      <c r="P43" s="69"/>
      <c r="Q43" s="69"/>
      <c r="R43" s="67"/>
      <c r="S43" s="67"/>
      <c r="U43" s="52" t="s">
        <v>71</v>
      </c>
      <c r="W43" s="49" t="s">
        <v>70</v>
      </c>
      <c r="AA43" s="50" t="s">
        <v>69</v>
      </c>
      <c r="AB43" s="51" t="s">
        <v>68</v>
      </c>
      <c r="AC43" s="53"/>
      <c r="AD43" s="71" t="s">
        <v>67</v>
      </c>
      <c r="AE43" s="53"/>
      <c r="AF43" s="53"/>
      <c r="AG43" s="70" t="s">
        <v>66</v>
      </c>
      <c r="AH43" s="1" t="s">
        <v>65</v>
      </c>
    </row>
    <row r="44" spans="1:35" ht="18" customHeight="1">
      <c r="B44" s="27" t="s">
        <v>49</v>
      </c>
    </row>
    <row r="45" spans="1:35" s="29" customFormat="1" ht="14.4" customHeight="1">
      <c r="B45" s="25" t="s">
        <v>50</v>
      </c>
      <c r="C45" s="28"/>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s="29" customFormat="1" ht="14.4">
      <c r="B46" s="208" t="s">
        <v>51</v>
      </c>
      <c r="C46" s="30"/>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2"/>
    </row>
    <row r="47" spans="1:35" s="29" customFormat="1" ht="18">
      <c r="B47" s="209"/>
      <c r="C47" s="33" t="str">
        <f>+C32</f>
        <v>「改訂5版 公共調達と会計検査」（午前）</v>
      </c>
      <c r="D47" s="9"/>
      <c r="E47" s="19"/>
      <c r="F47" s="19"/>
      <c r="G47" s="19"/>
      <c r="H47" s="19"/>
      <c r="I47" s="19"/>
      <c r="J47" s="19"/>
      <c r="K47" s="19"/>
      <c r="L47" s="19"/>
      <c r="M47" s="19"/>
      <c r="N47" s="9"/>
      <c r="O47" s="205" t="s">
        <v>52</v>
      </c>
      <c r="P47" s="206"/>
      <c r="Q47" s="206"/>
      <c r="R47" s="172">
        <f>+Q32</f>
        <v>4290</v>
      </c>
      <c r="S47" s="206"/>
      <c r="T47" s="168" t="s">
        <v>28</v>
      </c>
      <c r="U47" s="169"/>
      <c r="V47" s="169"/>
      <c r="W47" s="77" t="s">
        <v>29</v>
      </c>
      <c r="X47" s="212">
        <v>2</v>
      </c>
      <c r="Y47" s="212"/>
      <c r="Z47" s="212"/>
      <c r="AA47" s="207" t="s">
        <v>38</v>
      </c>
      <c r="AB47" s="207"/>
      <c r="AC47" s="77"/>
      <c r="AD47" s="77"/>
      <c r="AE47" s="77" t="s">
        <v>31</v>
      </c>
      <c r="AF47" s="172">
        <f>+R47*X47</f>
        <v>8580</v>
      </c>
      <c r="AG47" s="172"/>
      <c r="AH47" s="172"/>
      <c r="AI47" s="34" t="s">
        <v>32</v>
      </c>
    </row>
    <row r="48" spans="1:35" s="29" customFormat="1" ht="18">
      <c r="B48" s="209"/>
      <c r="C48" s="33" t="str">
        <f>+C33</f>
        <v>「改訂15版 公共工事と会計検査」（午後）</v>
      </c>
      <c r="D48" s="9"/>
      <c r="E48" s="35"/>
      <c r="F48" s="36"/>
      <c r="G48" s="36"/>
      <c r="H48" s="36"/>
      <c r="I48" s="9"/>
      <c r="J48" s="9"/>
      <c r="K48" s="9"/>
      <c r="L48" s="9"/>
      <c r="M48" s="35"/>
      <c r="N48" s="9"/>
      <c r="O48" s="205" t="s">
        <v>52</v>
      </c>
      <c r="P48" s="206"/>
      <c r="Q48" s="206"/>
      <c r="R48" s="172">
        <f>+Q33</f>
        <v>4510</v>
      </c>
      <c r="S48" s="206"/>
      <c r="T48" s="168" t="s">
        <v>28</v>
      </c>
      <c r="U48" s="169"/>
      <c r="V48" s="169"/>
      <c r="W48" s="77" t="s">
        <v>29</v>
      </c>
      <c r="X48" s="212">
        <v>2</v>
      </c>
      <c r="Y48" s="212"/>
      <c r="Z48" s="212"/>
      <c r="AA48" s="207" t="s">
        <v>38</v>
      </c>
      <c r="AB48" s="207"/>
      <c r="AC48" s="77"/>
      <c r="AD48" s="77"/>
      <c r="AE48" s="77" t="s">
        <v>31</v>
      </c>
      <c r="AF48" s="172">
        <f>+R48*X48</f>
        <v>9020</v>
      </c>
      <c r="AG48" s="172"/>
      <c r="AH48" s="172"/>
      <c r="AI48" s="34" t="s">
        <v>32</v>
      </c>
    </row>
    <row r="49" spans="2:35" s="29" customFormat="1" ht="18" customHeight="1">
      <c r="B49" s="209"/>
      <c r="C49" s="38"/>
      <c r="D49" s="9"/>
      <c r="E49" s="19"/>
      <c r="F49" s="19"/>
      <c r="G49" s="19"/>
      <c r="H49" s="19"/>
      <c r="I49" s="19"/>
      <c r="J49" s="19"/>
      <c r="K49" s="19"/>
      <c r="L49" s="19"/>
      <c r="M49" s="19"/>
      <c r="N49" s="9"/>
      <c r="P49" s="36"/>
      <c r="T49" s="77" t="s">
        <v>53</v>
      </c>
      <c r="V49" s="9"/>
      <c r="W49" s="77"/>
      <c r="X49" s="9" t="s">
        <v>54</v>
      </c>
      <c r="Y49" s="9"/>
      <c r="Z49" s="9"/>
      <c r="AA49" s="77"/>
      <c r="AB49" s="77"/>
      <c r="AC49" s="77"/>
      <c r="AD49" s="77"/>
      <c r="AE49" s="77"/>
      <c r="AF49" s="172">
        <v>600</v>
      </c>
      <c r="AG49" s="172"/>
      <c r="AH49" s="172"/>
      <c r="AI49" s="34" t="s">
        <v>32</v>
      </c>
    </row>
    <row r="50" spans="2:35" ht="18" customHeight="1">
      <c r="B50" s="210"/>
      <c r="C50" s="40"/>
      <c r="D50" s="39"/>
      <c r="E50" s="41"/>
      <c r="F50" s="41"/>
      <c r="G50" s="41"/>
      <c r="H50" s="41"/>
      <c r="I50" s="41"/>
      <c r="J50" s="41"/>
      <c r="K50" s="41"/>
      <c r="L50" s="41"/>
      <c r="M50" s="41"/>
      <c r="N50" s="39"/>
      <c r="O50" s="42"/>
      <c r="P50" s="43"/>
      <c r="Q50" s="43"/>
      <c r="R50" s="43"/>
      <c r="S50" s="39"/>
      <c r="T50" s="39"/>
      <c r="U50" s="39"/>
      <c r="V50" s="39"/>
      <c r="W50" s="76"/>
      <c r="X50" s="39"/>
      <c r="Y50" s="39"/>
      <c r="Z50" s="39"/>
      <c r="AA50" s="199" t="s">
        <v>39</v>
      </c>
      <c r="AB50" s="199"/>
      <c r="AC50" s="199"/>
      <c r="AD50" s="199"/>
      <c r="AE50" s="199"/>
      <c r="AF50" s="200">
        <f>IF(SUM(AF47:AH48)=0,0,SUM(AF47:AH49))</f>
        <v>18200</v>
      </c>
      <c r="AG50" s="200"/>
      <c r="AH50" s="200"/>
      <c r="AI50" s="44" t="s">
        <v>32</v>
      </c>
    </row>
    <row r="51" spans="2:35" ht="18" customHeight="1">
      <c r="B51" s="29" t="s">
        <v>55</v>
      </c>
      <c r="C51" s="29"/>
      <c r="D51" s="29"/>
      <c r="E51" s="29"/>
      <c r="F51" s="29"/>
      <c r="G51" s="29"/>
      <c r="H51" s="29"/>
      <c r="I51" s="29"/>
      <c r="J51" s="29"/>
      <c r="K51" s="29"/>
      <c r="L51" s="29"/>
      <c r="M51" s="29"/>
      <c r="N51" s="29"/>
      <c r="O51" s="29"/>
      <c r="P51" s="29"/>
      <c r="Q51" s="29"/>
      <c r="R51" s="29"/>
      <c r="S51" s="29"/>
      <c r="T51" s="29"/>
      <c r="U51" s="29"/>
      <c r="V51" s="29"/>
      <c r="W51" s="29"/>
      <c r="X51" s="29"/>
      <c r="Y51" s="29"/>
      <c r="Z51" s="211" t="s">
        <v>56</v>
      </c>
      <c r="AA51" s="211"/>
      <c r="AB51" s="211"/>
      <c r="AC51" s="211"/>
      <c r="AD51" s="211"/>
      <c r="AE51" s="211"/>
      <c r="AF51" s="211"/>
      <c r="AG51" s="211"/>
      <c r="AH51" s="211"/>
      <c r="AI51" s="211"/>
    </row>
    <row r="52" spans="2:35" ht="36" customHeight="1">
      <c r="B52" s="202" t="s">
        <v>88</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4"/>
    </row>
    <row r="53" spans="2:35" ht="13.2" customHeight="1">
      <c r="C53" s="45" t="s">
        <v>57</v>
      </c>
      <c r="D53" s="46"/>
      <c r="H53" s="1" t="s">
        <v>58</v>
      </c>
      <c r="L53" s="46"/>
      <c r="M53" s="46"/>
      <c r="AB53" s="47"/>
      <c r="AC53" s="47"/>
      <c r="AD53" s="47"/>
      <c r="AE53" s="47"/>
      <c r="AF53" s="47"/>
      <c r="AG53" s="47"/>
      <c r="AH53" s="47"/>
    </row>
    <row r="54" spans="2:35" ht="13.2" customHeight="1">
      <c r="H54" s="1" t="s">
        <v>59</v>
      </c>
      <c r="AB54" s="46"/>
      <c r="AC54" s="46"/>
      <c r="AD54" s="46"/>
      <c r="AF54" s="48" t="s">
        <v>60</v>
      </c>
      <c r="AG54" s="46"/>
      <c r="AH54" s="46"/>
    </row>
    <row r="55" spans="2:35" ht="13.2" customHeight="1">
      <c r="C55" s="1" t="s">
        <v>61</v>
      </c>
      <c r="AB55" s="46"/>
      <c r="AC55" s="46"/>
      <c r="AD55" s="46"/>
      <c r="AE55" s="46"/>
      <c r="AF55" s="46"/>
      <c r="AG55" s="46"/>
      <c r="AH55" s="46"/>
    </row>
    <row r="56" spans="2:35" ht="13.2" customHeight="1">
      <c r="C56" s="1" t="s">
        <v>62</v>
      </c>
      <c r="AG56" s="46"/>
      <c r="AH56" s="46"/>
    </row>
  </sheetData>
  <sheetProtection sheet="1" selectLockedCells="1"/>
  <mergeCells count="124">
    <mergeCell ref="B6:D6"/>
    <mergeCell ref="E6:K6"/>
    <mergeCell ref="M6:O6"/>
    <mergeCell ref="P6:V6"/>
    <mergeCell ref="W6:Z6"/>
    <mergeCell ref="AA6:AI6"/>
    <mergeCell ref="B2:Q2"/>
    <mergeCell ref="R2:AI2"/>
    <mergeCell ref="B3:Q3"/>
    <mergeCell ref="R3:AI3"/>
    <mergeCell ref="B4:Q4"/>
    <mergeCell ref="R4:AI4"/>
    <mergeCell ref="B8:AI8"/>
    <mergeCell ref="B9:D9"/>
    <mergeCell ref="E9:R9"/>
    <mergeCell ref="S9:U11"/>
    <mergeCell ref="V9:Y9"/>
    <mergeCell ref="Z9:AI9"/>
    <mergeCell ref="B10:D11"/>
    <mergeCell ref="E10:R11"/>
    <mergeCell ref="V10:Y10"/>
    <mergeCell ref="Z10:AI10"/>
    <mergeCell ref="V11:Y11"/>
    <mergeCell ref="Z11:AI11"/>
    <mergeCell ref="B12:D12"/>
    <mergeCell ref="F12:AI12"/>
    <mergeCell ref="B13:AI13"/>
    <mergeCell ref="B14:D14"/>
    <mergeCell ref="E14:K14"/>
    <mergeCell ref="L14:N14"/>
    <mergeCell ref="O14:U14"/>
    <mergeCell ref="V14:Y14"/>
    <mergeCell ref="B18:B19"/>
    <mergeCell ref="C18:M19"/>
    <mergeCell ref="N18:W18"/>
    <mergeCell ref="X18:AC19"/>
    <mergeCell ref="AD18:AI19"/>
    <mergeCell ref="N19:W19"/>
    <mergeCell ref="Z14:AI14"/>
    <mergeCell ref="B16:B17"/>
    <mergeCell ref="C16:M17"/>
    <mergeCell ref="N16:W16"/>
    <mergeCell ref="X16:AC17"/>
    <mergeCell ref="AD16:AI17"/>
    <mergeCell ref="N17:W17"/>
    <mergeCell ref="B22:B23"/>
    <mergeCell ref="C22:M23"/>
    <mergeCell ref="N22:W22"/>
    <mergeCell ref="X22:AC23"/>
    <mergeCell ref="AD22:AI23"/>
    <mergeCell ref="N23:W23"/>
    <mergeCell ref="B20:B21"/>
    <mergeCell ref="C20:M21"/>
    <mergeCell ref="N20:W20"/>
    <mergeCell ref="X20:AC21"/>
    <mergeCell ref="AD20:AI21"/>
    <mergeCell ref="N21:W21"/>
    <mergeCell ref="B26:B27"/>
    <mergeCell ref="C26:M27"/>
    <mergeCell ref="N26:W26"/>
    <mergeCell ref="X26:AC27"/>
    <mergeCell ref="AD26:AI27"/>
    <mergeCell ref="N27:W27"/>
    <mergeCell ref="B24:B25"/>
    <mergeCell ref="C24:M25"/>
    <mergeCell ref="N24:W24"/>
    <mergeCell ref="X24:AC25"/>
    <mergeCell ref="AD24:AI25"/>
    <mergeCell ref="N25:W25"/>
    <mergeCell ref="Q28:R28"/>
    <mergeCell ref="S28:U28"/>
    <mergeCell ref="W28:X28"/>
    <mergeCell ref="Z28:AA28"/>
    <mergeCell ref="AE28:AG28"/>
    <mergeCell ref="Q29:R29"/>
    <mergeCell ref="S29:U29"/>
    <mergeCell ref="Q30:R30"/>
    <mergeCell ref="S30:U30"/>
    <mergeCell ref="W29:X29"/>
    <mergeCell ref="W30:X30"/>
    <mergeCell ref="Z29:AA29"/>
    <mergeCell ref="Z30:AA30"/>
    <mergeCell ref="AE29:AG29"/>
    <mergeCell ref="AE30:AG30"/>
    <mergeCell ref="Q33:R33"/>
    <mergeCell ref="S33:U33"/>
    <mergeCell ref="W33:X33"/>
    <mergeCell ref="Z33:AA33"/>
    <mergeCell ref="AE33:AG33"/>
    <mergeCell ref="AE31:AG31"/>
    <mergeCell ref="Q32:R32"/>
    <mergeCell ref="S32:U32"/>
    <mergeCell ref="W32:X32"/>
    <mergeCell ref="Z32:AA32"/>
    <mergeCell ref="AE32:AG32"/>
    <mergeCell ref="Z41:AE41"/>
    <mergeCell ref="B46:B50"/>
    <mergeCell ref="O47:Q47"/>
    <mergeCell ref="R47:S47"/>
    <mergeCell ref="T47:V47"/>
    <mergeCell ref="X47:Z47"/>
    <mergeCell ref="AA47:AB47"/>
    <mergeCell ref="T34:AA34"/>
    <mergeCell ref="AB34:AG34"/>
    <mergeCell ref="B38:D39"/>
    <mergeCell ref="E38:AI39"/>
    <mergeCell ref="C41:E41"/>
    <mergeCell ref="F41:G41"/>
    <mergeCell ref="I41:K41"/>
    <mergeCell ref="L41:M41"/>
    <mergeCell ref="O41:Q41"/>
    <mergeCell ref="R41:S41"/>
    <mergeCell ref="AF49:AH49"/>
    <mergeCell ref="AA50:AE50"/>
    <mergeCell ref="AF50:AH50"/>
    <mergeCell ref="Z51:AI51"/>
    <mergeCell ref="B52:AI52"/>
    <mergeCell ref="AF47:AH47"/>
    <mergeCell ref="O48:Q48"/>
    <mergeCell ref="R48:S48"/>
    <mergeCell ref="T48:V48"/>
    <mergeCell ref="X48:Z48"/>
    <mergeCell ref="AA48:AB48"/>
    <mergeCell ref="AF48:AH48"/>
  </mergeCells>
  <phoneticPr fontId="3"/>
  <conditionalFormatting sqref="E6 C22:W27">
    <cfRule type="expression" dxfId="17" priority="29">
      <formula>C6&lt;&gt;""</formula>
    </cfRule>
    <cfRule type="expression" dxfId="16" priority="30">
      <formula>C6=""</formula>
    </cfRule>
  </conditionalFormatting>
  <conditionalFormatting sqref="B52">
    <cfRule type="expression" dxfId="15" priority="27">
      <formula>B52&lt;&gt;""</formula>
    </cfRule>
    <cfRule type="expression" dxfId="14" priority="28">
      <formula>B52=""</formula>
    </cfRule>
  </conditionalFormatting>
  <conditionalFormatting sqref="AA6">
    <cfRule type="expression" dxfId="13" priority="25">
      <formula>AA6&lt;&gt;""</formula>
    </cfRule>
    <cfRule type="expression" dxfId="12" priority="26">
      <formula>AA6=""</formula>
    </cfRule>
  </conditionalFormatting>
  <conditionalFormatting sqref="P6">
    <cfRule type="expression" dxfId="11" priority="23">
      <formula>P6&lt;&gt;""</formula>
    </cfRule>
    <cfRule type="expression" dxfId="10" priority="24">
      <formula>P6=""</formula>
    </cfRule>
  </conditionalFormatting>
  <conditionalFormatting sqref="F41 L41 R41 AF43">
    <cfRule type="expression" dxfId="9" priority="9">
      <formula>F41=""</formula>
    </cfRule>
    <cfRule type="expression" dxfId="8" priority="10">
      <formula>F41&lt;&gt;""</formula>
    </cfRule>
  </conditionalFormatting>
  <conditionalFormatting sqref="AC43">
    <cfRule type="expression" dxfId="7" priority="7">
      <formula>AC43=""</formula>
    </cfRule>
    <cfRule type="expression" dxfId="6" priority="8">
      <formula>AC43&lt;&gt;""</formula>
    </cfRule>
  </conditionalFormatting>
  <conditionalFormatting sqref="Z41">
    <cfRule type="expression" dxfId="5" priority="5">
      <formula>Z41=""</formula>
    </cfRule>
    <cfRule type="expression" dxfId="4" priority="6">
      <formula>Z41&lt;&gt;""</formula>
    </cfRule>
  </conditionalFormatting>
  <conditionalFormatting sqref="X18 X20 X22 X24 X26">
    <cfRule type="expression" dxfId="3" priority="3">
      <formula>X18=""</formula>
    </cfRule>
    <cfRule type="expression" dxfId="2" priority="4">
      <formula>X18&lt;&gt;""</formula>
    </cfRule>
  </conditionalFormatting>
  <conditionalFormatting sqref="AD18 AD20 AD22 AD24 AD26">
    <cfRule type="expression" dxfId="1" priority="1">
      <formula>AD18=""</formula>
    </cfRule>
    <cfRule type="expression" dxfId="0" priority="2">
      <formula>AD18&lt;&gt;""</formula>
    </cfRule>
  </conditionalFormatting>
  <dataValidations count="5">
    <dataValidation imeMode="fullKatakana" allowBlank="1" showInputMessage="1" showErrorMessage="1" sqref="E9:R9 N18:W18 Z10:AI10 N20:W20 N22:W22 N24:W24 N26:W26"/>
    <dataValidation imeMode="off" allowBlank="1" showInputMessage="1" showErrorMessage="1" sqref="F12:AI12 E14:K14 O14:U14 Z14:AI14"/>
    <dataValidation imeMode="hiragana" allowBlank="1" showInputMessage="1" showErrorMessage="1" sqref="E10:R11 Z9:AI9 Z11:AI11 B13:AI13 C18:M27 N19:W19 N21:W21 N23:W23 N25:W25 N27:W27 B52:AI52"/>
    <dataValidation type="list" allowBlank="1" showInputMessage="1" showErrorMessage="1" sqref="X18 X20 X22 X24 X26">
      <formula1>"①午前のみ受講,②午後のみ受講,③全日受講"</formula1>
    </dataValidation>
    <dataValidation type="list" allowBlank="1" showInputMessage="1" showErrorMessage="1" sqref="AD18 AD20 AD22 AD24 AD26">
      <formula1>"①午前のみ,②午後のみ,③午前午後の両方,④不要"</formula1>
    </dataValidation>
  </dataValidations>
  <hyperlinks>
    <hyperlink ref="B3" r:id="rId1" display="er-touhoku-info11@zai-keicho.or.jp"/>
    <hyperlink ref="B3:Q3" r:id="rId2" display="er-tohoku-info11@zai-keicho.or.jp"/>
  </hyperlinks>
  <printOptions horizontalCentered="1" verticalCentered="1"/>
  <pageMargins left="0.59055118110236227" right="0.39370078740157483" top="0.78740157480314965" bottom="0.19685039370078741" header="0.31496062992125984" footer="0.19685039370078741"/>
  <pageSetup paperSize="9" scale="83" orientation="portrait" horizontalDpi="300" verticalDpi="300" r:id="rId3"/>
  <headerFooter>
    <oddHeader>&amp;L&amp;"游明朝,標準"&amp;14一般財団法人　経済調査会　東北支部行&amp;R&amp;"ＭＳ ゴシック,標準"&amp;18&amp;UＦＡＸ：０２２-２６４-３０８６</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4117" r:id="rId6" name="Check Box 21">
              <controlPr defaultSize="0" autoFill="0" autoLine="0" autoPict="0">
                <anchor moveWithCells="1">
                  <from>
                    <xdr:col>25</xdr:col>
                    <xdr:colOff>38100</xdr:colOff>
                    <xdr:row>41</xdr:row>
                    <xdr:rowOff>53340</xdr:rowOff>
                  </from>
                  <to>
                    <xdr:col>26</xdr:col>
                    <xdr:colOff>106680</xdr:colOff>
                    <xdr:row>43</xdr:row>
                    <xdr:rowOff>7620</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21</xdr:col>
                    <xdr:colOff>68580</xdr:colOff>
                    <xdr:row>42</xdr:row>
                    <xdr:rowOff>7620</xdr:rowOff>
                  </from>
                  <to>
                    <xdr:col>22</xdr:col>
                    <xdr:colOff>45720</xdr:colOff>
                    <xdr:row>42</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川手 大輝</cp:lastModifiedBy>
  <cp:lastPrinted>2024-10-29T07:56:47Z</cp:lastPrinted>
  <dcterms:created xsi:type="dcterms:W3CDTF">2023-11-09T06:23:51Z</dcterms:created>
  <dcterms:modified xsi:type="dcterms:W3CDTF">2024-10-31T04:31:54Z</dcterms:modified>
</cp:coreProperties>
</file>