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11-1\data\業務\講習会\会計検査\令和4年度\"/>
    </mc:Choice>
  </mc:AlternateContent>
  <bookViews>
    <workbookView xWindow="0" yWindow="0" windowWidth="23040" windowHeight="9090"/>
  </bookViews>
  <sheets>
    <sheet name="こちらをメールに添付して送信して下さい " sheetId="1" r:id="rId1"/>
    <sheet name="入力例" sheetId="2" r:id="rId2"/>
  </sheets>
  <definedNames>
    <definedName name="_xlnm.Print_Area" localSheetId="0">'こちらをメールに添付して送信して下さい '!$B$6:$AF$56</definedName>
    <definedName name="_xlnm.Print_Area" localSheetId="1">入力例!$A$1:$AF$54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6" i="1" l="1"/>
  <c r="P47" i="1" l="1"/>
  <c r="P46" i="1"/>
  <c r="D47" i="1"/>
  <c r="D46" i="1"/>
  <c r="W33" i="1"/>
  <c r="W34" i="1"/>
  <c r="B8" i="1" l="1"/>
  <c r="W32" i="1" l="1"/>
  <c r="W29" i="1" l="1"/>
  <c r="W28" i="1"/>
  <c r="E6" i="1" l="1"/>
  <c r="R47" i="2" l="1"/>
  <c r="AC47" i="2" s="1"/>
  <c r="R46" i="2"/>
  <c r="AC46" i="2" s="1"/>
  <c r="AC50" i="2" s="1"/>
  <c r="AB34" i="2" l="1"/>
  <c r="W32" i="2"/>
  <c r="AB32" i="2" s="1"/>
  <c r="W30" i="2"/>
  <c r="AB30" i="2" s="1"/>
  <c r="W29" i="2"/>
  <c r="AB29" i="2" s="1"/>
  <c r="W28" i="2"/>
  <c r="N42" i="2" s="1"/>
  <c r="B8" i="2"/>
  <c r="E6" i="2"/>
  <c r="AB28" i="2" l="1"/>
  <c r="AA35" i="2" s="1"/>
  <c r="AB29" i="1"/>
  <c r="W30" i="1"/>
  <c r="AB30" i="1" s="1"/>
  <c r="AB28" i="1"/>
  <c r="AB33" i="1" l="1"/>
  <c r="AB34" i="1"/>
  <c r="AC47" i="1" l="1"/>
  <c r="AC50" i="1" l="1"/>
  <c r="AB32" i="1"/>
  <c r="AA35" i="1" s="1"/>
</calcChain>
</file>

<file path=xl/comments1.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Y6" authorId="0" shapeId="0">
      <text>
        <r>
          <rPr>
            <sz val="9"/>
            <color indexed="81"/>
            <rFont val="游明朝"/>
            <family val="1"/>
            <charset val="128"/>
          </rPr>
          <t>ご加盟の協会等がありましたらご記入ください</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F12" authorId="0" shapeId="0">
      <text>
        <r>
          <rPr>
            <sz val="9"/>
            <color indexed="81"/>
            <rFont val="游明朝"/>
            <family val="1"/>
            <charset val="128"/>
          </rPr>
          <t xml:space="preserve">ハイフンは不要です
</t>
        </r>
      </text>
    </comment>
    <comment ref="S18" authorId="1" shapeId="0">
      <text>
        <r>
          <rPr>
            <sz val="9"/>
            <color indexed="81"/>
            <rFont val="BIZ UDP明朝 Medium"/>
            <family val="1"/>
            <charset val="128"/>
          </rPr>
          <t>プルダウンで選択します</t>
        </r>
      </text>
    </comment>
    <comment ref="X18" authorId="1" shapeId="0">
      <text>
        <r>
          <rPr>
            <sz val="9"/>
            <color indexed="63"/>
            <rFont val="BIZ UD明朝 Medium"/>
            <family val="1"/>
            <charset val="128"/>
          </rPr>
          <t>プルダウンで選択します</t>
        </r>
      </text>
    </comment>
    <comment ref="N42" authorId="0" shapeId="0">
      <text>
        <r>
          <rPr>
            <sz val="9"/>
            <color indexed="81"/>
            <rFont val="游明朝"/>
            <family val="1"/>
            <charset val="128"/>
          </rPr>
          <t>計算式は削除しても構いません</t>
        </r>
      </text>
    </comment>
  </commentList>
</comments>
</file>

<file path=xl/comments2.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S18" authorId="1" shapeId="0">
      <text>
        <r>
          <rPr>
            <sz val="9"/>
            <color indexed="81"/>
            <rFont val="BIZ UDP明朝 Medium"/>
            <family val="1"/>
            <charset val="128"/>
          </rPr>
          <t>プルダウンで選択します</t>
        </r>
      </text>
    </comment>
    <comment ref="N42" authorId="0" shapeId="0">
      <text>
        <r>
          <rPr>
            <sz val="9"/>
            <color indexed="81"/>
            <rFont val="游明朝"/>
            <family val="1"/>
            <charset val="128"/>
          </rPr>
          <t>計算式は削除しても構いません</t>
        </r>
      </text>
    </comment>
  </commentList>
</comments>
</file>

<file path=xl/sharedStrings.xml><?xml version="1.0" encoding="utf-8"?>
<sst xmlns="http://schemas.openxmlformats.org/spreadsheetml/2006/main" count="229" uniqueCount="106">
  <si>
    <t>０２２－２６４－３０８６</t>
    <phoneticPr fontId="1"/>
  </si>
  <si>
    <t>er-touhoku-info11@zai-keicho.or.jp</t>
    <phoneticPr fontId="1"/>
  </si>
  <si>
    <t>所在地</t>
    <rPh sb="0" eb="3">
      <t>ショザイチ</t>
    </rPh>
    <phoneticPr fontId="1"/>
  </si>
  <si>
    <t>〒</t>
    <phoneticPr fontId="1"/>
  </si>
  <si>
    <t>#</t>
    <phoneticPr fontId="1"/>
  </si>
  <si>
    <t>所属部署</t>
    <rPh sb="0" eb="2">
      <t>ショゾク</t>
    </rPh>
    <rPh sb="2" eb="4">
      <t>ブショ</t>
    </rPh>
    <phoneticPr fontId="1"/>
  </si>
  <si>
    <t>受講者名</t>
    <rPh sb="0" eb="3">
      <t>ジュコウシャ</t>
    </rPh>
    <rPh sb="3" eb="4">
      <t>メイ</t>
    </rPh>
    <phoneticPr fontId="1"/>
  </si>
  <si>
    <t>図書テキスト</t>
    <rPh sb="0" eb="2">
      <t>トショ</t>
    </rPh>
    <phoneticPr fontId="1"/>
  </si>
  <si>
    <t>㋑受講料</t>
    <rPh sb="1" eb="4">
      <t>ジュコウリョウ</t>
    </rPh>
    <phoneticPr fontId="1"/>
  </si>
  <si>
    <t>㋺図書テキスト</t>
    <rPh sb="1" eb="3">
      <t>トショ</t>
    </rPh>
    <phoneticPr fontId="1"/>
  </si>
  <si>
    <t>㋩参考図書</t>
    <rPh sb="1" eb="3">
      <t>サンコウ</t>
    </rPh>
    <rPh sb="3" eb="5">
      <t>トショ</t>
    </rPh>
    <phoneticPr fontId="1"/>
  </si>
  <si>
    <t>※本講習会では使用しません</t>
    <rPh sb="1" eb="2">
      <t>ホン</t>
    </rPh>
    <rPh sb="2" eb="5">
      <t>コウシュウカイ</t>
    </rPh>
    <rPh sb="7" eb="9">
      <t>シヨウ</t>
    </rPh>
    <phoneticPr fontId="1"/>
  </si>
  <si>
    <t>＝</t>
    <phoneticPr fontId="1"/>
  </si>
  <si>
    <t>人</t>
    <rPh sb="0" eb="1">
      <t>ニン</t>
    </rPh>
    <phoneticPr fontId="1"/>
  </si>
  <si>
    <t>冊</t>
    <rPh sb="0" eb="1">
      <t>サツ</t>
    </rPh>
    <phoneticPr fontId="1"/>
  </si>
  <si>
    <t>×</t>
    <phoneticPr fontId="1"/>
  </si>
  <si>
    <t>円（税込み）</t>
    <rPh sb="0" eb="1">
      <t>エン</t>
    </rPh>
    <rPh sb="2" eb="4">
      <t>ゼイコ</t>
    </rPh>
    <phoneticPr fontId="1"/>
  </si>
  <si>
    <t>部署名</t>
    <rPh sb="0" eb="2">
      <t>ブショ</t>
    </rPh>
    <rPh sb="2" eb="3">
      <t>メイ</t>
    </rPh>
    <phoneticPr fontId="1"/>
  </si>
  <si>
    <t>フリガナ</t>
    <phoneticPr fontId="1"/>
  </si>
  <si>
    <t>氏名</t>
    <rPh sb="0" eb="2">
      <t>シメイ</t>
    </rPh>
    <phoneticPr fontId="1"/>
  </si>
  <si>
    <t>TEL</t>
    <phoneticPr fontId="1"/>
  </si>
  <si>
    <t>FAX</t>
    <phoneticPr fontId="1"/>
  </si>
  <si>
    <t>e-mail</t>
    <phoneticPr fontId="1"/>
  </si>
  <si>
    <t>連絡
担当
者名</t>
    <rPh sb="0" eb="2">
      <t>レンラク</t>
    </rPh>
    <rPh sb="3" eb="5">
      <t>タントウ</t>
    </rPh>
    <rPh sb="6" eb="7">
      <t>シャ</t>
    </rPh>
    <rPh sb="7" eb="8">
      <t>メイ</t>
    </rPh>
    <phoneticPr fontId="1"/>
  </si>
  <si>
    <t>官公庁
・会社名</t>
    <rPh sb="0" eb="3">
      <t>カンコウチョウ</t>
    </rPh>
    <phoneticPr fontId="1"/>
  </si>
  <si>
    <t>フリガナ</t>
    <phoneticPr fontId="1"/>
  </si>
  <si>
    <t>※購入済み、かつ当日持参される方は購入不要です</t>
    <rPh sb="1" eb="3">
      <t>コウニュウ</t>
    </rPh>
    <rPh sb="3" eb="4">
      <t>ズ</t>
    </rPh>
    <rPh sb="8" eb="10">
      <t>トウジツ</t>
    </rPh>
    <rPh sb="10" eb="12">
      <t>ジサン</t>
    </rPh>
    <rPh sb="15" eb="16">
      <t>カタ</t>
    </rPh>
    <rPh sb="17" eb="19">
      <t>コウニュウ</t>
    </rPh>
    <rPh sb="19" eb="21">
      <t>フヨウ</t>
    </rPh>
    <phoneticPr fontId="1"/>
  </si>
  <si>
    <t>合計</t>
    <rPh sb="0" eb="2">
      <t>ゴウケイ</t>
    </rPh>
    <phoneticPr fontId="1"/>
  </si>
  <si>
    <t>【お支払い方法について】</t>
  </si>
  <si>
    <t>※受講料およびテキスト代は、本講習会終了後、10日以内に下記口座に、お振込みのほどお願いいたします。</t>
  </si>
  <si>
    <t>振込先</t>
  </si>
  <si>
    <t>《書籍申込書》</t>
  </si>
  <si>
    <t>《通信欄》</t>
  </si>
  <si>
    <t>送料</t>
    <rPh sb="0" eb="2">
      <t>ソウリョウ</t>
    </rPh>
    <phoneticPr fontId="1"/>
  </si>
  <si>
    <t>一律</t>
    <rPh sb="0" eb="2">
      <t>イチリツ</t>
    </rPh>
    <phoneticPr fontId="1"/>
  </si>
  <si>
    <t>メールでのお申し込み</t>
    <rPh sb="6" eb="7">
      <t>モウ</t>
    </rPh>
    <rPh sb="8" eb="9">
      <t>コ</t>
    </rPh>
    <phoneticPr fontId="1"/>
  </si>
  <si>
    <t>FAXでのお申し込み</t>
    <rPh sb="6" eb="7">
      <t>モウ</t>
    </rPh>
    <rPh sb="8" eb="9">
      <t>コ</t>
    </rPh>
    <phoneticPr fontId="1"/>
  </si>
  <si>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1"/>
  </si>
  <si>
    <t>件名：</t>
    <rPh sb="0" eb="2">
      <t>ケンメイ</t>
    </rPh>
    <phoneticPr fontId="1"/>
  </si>
  <si>
    <t>※振込手数料はご負担いただきます様、お願いいたします。（当日の現金でのお支払いはご遠慮ください）</t>
    <phoneticPr fontId="1"/>
  </si>
  <si>
    <t>三井住友銀行　ベイサイド支店</t>
    <phoneticPr fontId="1" type="halfwidthKatakana"/>
  </si>
  <si>
    <t>・必要書類があれば送付いたしますので、ご記入ください（下記書類は受講証送付時に同封いたします）。</t>
    <phoneticPr fontId="1" type="halfwidthKatakana"/>
  </si>
  <si>
    <t>枚</t>
    <rPh sb="0" eb="1">
      <t>ﾏｲ</t>
    </rPh>
    <phoneticPr fontId="1" type="halfwidthKatakana"/>
  </si>
  <si>
    <t>ｃ.納品書</t>
    <phoneticPr fontId="1" type="halfwidthKatakana"/>
  </si>
  <si>
    <t>ｂ.請求書</t>
    <phoneticPr fontId="1" type="halfwidthKatakana"/>
  </si>
  <si>
    <t>ａ.見積書</t>
    <phoneticPr fontId="1" type="halfwidthKatakana"/>
  </si>
  <si>
    <t>※ご記入いただきました個人情報は、今後、経済調査会発行の雑誌、書籍、電子媒体および講習会等のご案内に使用させていただく場合がありますのでご了承ください。</t>
    <phoneticPr fontId="1" type="halfwidthKatakana"/>
  </si>
  <si>
    <t>なお、送本等の一部業務は、守秘義務を含む業務契約を締結した協力会社に委託することがあります。</t>
    <phoneticPr fontId="1" type="halfwidthKatakana"/>
  </si>
  <si>
    <t>申込日</t>
    <rPh sb="0" eb="3">
      <t>モウシコミビ</t>
    </rPh>
    <phoneticPr fontId="1"/>
  </si>
  <si>
    <t>合計</t>
    <rPh sb="0" eb="2">
      <t>ｺﾞｳｹｲ</t>
    </rPh>
    <phoneticPr fontId="1" type="halfwidthKatakana"/>
  </si>
  <si>
    <t>（特別価格）</t>
    <rPh sb="1" eb="3">
      <t>トクベツ</t>
    </rPh>
    <rPh sb="3" eb="5">
      <t>カカク</t>
    </rPh>
    <phoneticPr fontId="1"/>
  </si>
  <si>
    <t>※受講せずに、図書テキストのみ購入の方へ</t>
    <phoneticPr fontId="1" type="halfwidthKatakana"/>
  </si>
  <si>
    <t>講習会同様に本用紙にてお申し込みください。請求書は、図書に同封いたします。到着後にお振込みください。</t>
    <rPh sb="6" eb="7">
      <t>ﾎﾝ</t>
    </rPh>
    <rPh sb="7" eb="9">
      <t>ﾖｳｼ</t>
    </rPh>
    <rPh sb="26" eb="28">
      <t>ﾄｼｮ</t>
    </rPh>
    <phoneticPr fontId="1" type="halfwidthKatakana"/>
  </si>
  <si>
    <t>円</t>
    <rPh sb="0" eb="1">
      <t>ｴﾝ</t>
    </rPh>
    <phoneticPr fontId="1" type="halfwidthKatakana"/>
  </si>
  <si>
    <t>当座　No.６０２４９０２　口座名義：一般財団法人　経済調査会　東北支部</t>
    <phoneticPr fontId="1" type="halfwidthKatakana"/>
  </si>
  <si>
    <t>東京支店技術部技術総務課</t>
    <rPh sb="0" eb="2">
      <t>トウキョウ</t>
    </rPh>
    <rPh sb="2" eb="4">
      <t>シテン</t>
    </rPh>
    <rPh sb="4" eb="6">
      <t>ギジュツ</t>
    </rPh>
    <rPh sb="6" eb="7">
      <t>ブ</t>
    </rPh>
    <rPh sb="7" eb="9">
      <t>ギジュツ</t>
    </rPh>
    <rPh sb="9" eb="12">
      <t>ソウムカ</t>
    </rPh>
    <phoneticPr fontId="1"/>
  </si>
  <si>
    <t>スズキイチロウ</t>
    <phoneticPr fontId="1"/>
  </si>
  <si>
    <t>鈴木一郎</t>
    <rPh sb="0" eb="2">
      <t>スズキ</t>
    </rPh>
    <rPh sb="2" eb="4">
      <t>イチロウ</t>
    </rPh>
    <phoneticPr fontId="1"/>
  </si>
  <si>
    <t>仙台市青葉区上杉1-5-15仙台勾当台南ビル</t>
    <rPh sb="0" eb="3">
      <t>センダイシ</t>
    </rPh>
    <rPh sb="3" eb="6">
      <t>アオバク</t>
    </rPh>
    <rPh sb="6" eb="8">
      <t>カミスギ</t>
    </rPh>
    <rPh sb="14" eb="16">
      <t>センダイ</t>
    </rPh>
    <rPh sb="16" eb="19">
      <t>コウトウダイ</t>
    </rPh>
    <rPh sb="19" eb="20">
      <t>ミナミ</t>
    </rPh>
    <phoneticPr fontId="1"/>
  </si>
  <si>
    <t>022-222-0629</t>
    <phoneticPr fontId="1"/>
  </si>
  <si>
    <t>022-264-3086</t>
    <phoneticPr fontId="1"/>
  </si>
  <si>
    <t>（一財）経済調査会</t>
    <rPh sb="1" eb="3">
      <t>イチザイ</t>
    </rPh>
    <rPh sb="4" eb="6">
      <t>ケイザイ</t>
    </rPh>
    <rPh sb="6" eb="9">
      <t>チョウサカイ</t>
    </rPh>
    <phoneticPr fontId="1"/>
  </si>
  <si>
    <t>ケイザイチョウサカイ</t>
    <phoneticPr fontId="1"/>
  </si>
  <si>
    <t>総務課○○宛に送付してください。</t>
    <rPh sb="0" eb="3">
      <t>ソウムカ</t>
    </rPh>
    <rPh sb="5" eb="6">
      <t>アテ</t>
    </rPh>
    <rPh sb="7" eb="9">
      <t>ソウフ</t>
    </rPh>
    <phoneticPr fontId="1"/>
  </si>
  <si>
    <t>******</t>
    <phoneticPr fontId="1" type="halfwidthKatakana"/>
  </si>
  <si>
    <t>er-tohoku-info11@zai-keicho.or.jp</t>
    <phoneticPr fontId="1"/>
  </si>
  <si>
    <t>受講申込区分</t>
    <rPh sb="0" eb="2">
      <t>ｼﾞｭｺｳ</t>
    </rPh>
    <rPh sb="2" eb="4">
      <t>ﾓｳｼｺﾐ</t>
    </rPh>
    <rPh sb="4" eb="6">
      <t>ｸﾌﾞﾝ</t>
    </rPh>
    <phoneticPr fontId="1" type="halfwidthKatakana"/>
  </si>
  <si>
    <t>③全日受講</t>
    <rPh sb="1" eb="3">
      <t>ｾﾞﾝｼﾞﾂ</t>
    </rPh>
    <rPh sb="3" eb="5">
      <t>ｼﾞｭｺｳ</t>
    </rPh>
    <phoneticPr fontId="1" type="halfwidthKatakana"/>
  </si>
  <si>
    <t>第一部のみ</t>
    <rPh sb="0" eb="2">
      <t>ﾀﾞｲｲﾁ</t>
    </rPh>
    <rPh sb="2" eb="3">
      <t>ﾌﾞ</t>
    </rPh>
    <phoneticPr fontId="1" type="halfwidthKatakana"/>
  </si>
  <si>
    <t>第二部のみ</t>
    <rPh sb="0" eb="2">
      <t>ﾀﾞｲﾆ</t>
    </rPh>
    <rPh sb="2" eb="3">
      <t>ﾌﾞ</t>
    </rPh>
    <phoneticPr fontId="1" type="halfwidthKatakana"/>
  </si>
  <si>
    <t>全日受講</t>
    <rPh sb="0" eb="2">
      <t>ｾﾞﾝｼﾞﾂ</t>
    </rPh>
    <rPh sb="2" eb="4">
      <t>ｼﾞｭｺｳ</t>
    </rPh>
    <phoneticPr fontId="1" type="halfwidthKatakana"/>
  </si>
  <si>
    <t>「改訂3版　設計業務等標準積算基準書の解説」</t>
    <rPh sb="1" eb="3">
      <t>カイテイ</t>
    </rPh>
    <rPh sb="4" eb="5">
      <t>バン</t>
    </rPh>
    <rPh sb="6" eb="8">
      <t>セッケイ</t>
    </rPh>
    <rPh sb="8" eb="10">
      <t>ギョウム</t>
    </rPh>
    <rPh sb="10" eb="11">
      <t>トウ</t>
    </rPh>
    <rPh sb="11" eb="13">
      <t>ヒョウジュン</t>
    </rPh>
    <rPh sb="13" eb="15">
      <t>セキサン</t>
    </rPh>
    <rPh sb="15" eb="17">
      <t>キジュン</t>
    </rPh>
    <rPh sb="17" eb="18">
      <t>ショ</t>
    </rPh>
    <rPh sb="19" eb="21">
      <t>カイセツ</t>
    </rPh>
    <phoneticPr fontId="1"/>
  </si>
  <si>
    <t>「令和4年度版　設計業務等標準積算基準書</t>
    <rPh sb="1" eb="3">
      <t>レイワ</t>
    </rPh>
    <rPh sb="4" eb="5">
      <t>ネン</t>
    </rPh>
    <rPh sb="5" eb="6">
      <t>ド</t>
    </rPh>
    <rPh sb="6" eb="7">
      <t>バン</t>
    </rPh>
    <phoneticPr fontId="1"/>
  </si>
  <si>
    <t>　　　　　　　  設計業務等標準積算基準書(参考資料)</t>
    <rPh sb="22" eb="24">
      <t>ｻﾝｺｳ</t>
    </rPh>
    <rPh sb="24" eb="26">
      <t>ｼﾘｮｳ</t>
    </rPh>
    <phoneticPr fontId="1" type="halfwidthKatakana"/>
  </si>
  <si>
    <t>受講申込書（9/7 仙台開催）</t>
    <rPh sb="0" eb="2">
      <t>ジュコウ</t>
    </rPh>
    <rPh sb="10" eb="12">
      <t>センダイ</t>
    </rPh>
    <rPh sb="12" eb="14">
      <t>カイサイ</t>
    </rPh>
    <phoneticPr fontId="1"/>
  </si>
  <si>
    <t>「改訂3版　設計業務等標準積算基準書の解説」</t>
    <phoneticPr fontId="1"/>
  </si>
  <si>
    <t>「令和4年度版　設計業務等標準積算基準書</t>
    <phoneticPr fontId="1"/>
  </si>
  <si>
    <t>　　　　 　 　  設計業務等標準積算基準書(参考資料)</t>
    <rPh sb="23" eb="25">
      <t>ｻﾝｺｳ</t>
    </rPh>
    <rPh sb="25" eb="27">
      <t>ｼﾘｮｳ</t>
    </rPh>
    <phoneticPr fontId="1" type="halfwidthKatakana"/>
  </si>
  <si>
    <t>個人情報の利用目的</t>
  </si>
  <si>
    <t>・アンケートの依頼</t>
    <rPh sb="7" eb="9">
      <t>イライ</t>
    </rPh>
    <phoneticPr fontId="1"/>
  </si>
  <si>
    <t>送本等の業務は守秘義務を含む業務契約を締結した経済調査会の協力会社に委託することがあります</t>
    <rPh sb="0" eb="2">
      <t>ｿｳﾎﾝ</t>
    </rPh>
    <rPh sb="2" eb="3">
      <t>ﾄｳ</t>
    </rPh>
    <rPh sb="4" eb="6">
      <t>ｷﾞｮｳﾑ</t>
    </rPh>
    <rPh sb="7" eb="9">
      <t>ｼｭﾋ</t>
    </rPh>
    <rPh sb="9" eb="11">
      <t>ｷﾞﾑ</t>
    </rPh>
    <rPh sb="12" eb="13">
      <t>ﾌｸ</t>
    </rPh>
    <rPh sb="14" eb="16">
      <t>ｷﾞｮｳﾑ</t>
    </rPh>
    <rPh sb="16" eb="18">
      <t>ｹｲﾔｸ</t>
    </rPh>
    <rPh sb="19" eb="21">
      <t>ﾃｲｹﾂ</t>
    </rPh>
    <rPh sb="23" eb="25">
      <t>ｹｲｻﾞｲ</t>
    </rPh>
    <rPh sb="25" eb="28">
      <t>ﾁｮｳｻｶｲ</t>
    </rPh>
    <rPh sb="29" eb="31">
      <t>ｷｮｳﾘｮｸ</t>
    </rPh>
    <rPh sb="31" eb="33">
      <t>ｶｲｼｬ</t>
    </rPh>
    <rPh sb="34" eb="36">
      <t>ｲﾀｸ</t>
    </rPh>
    <phoneticPr fontId="1" type="halfwidthKatakana"/>
  </si>
  <si>
    <t>・本講習会の案内、請求書の発送、・雑誌、書籍、電子媒体及び講習会等のご案内</t>
    <rPh sb="1" eb="2">
      <t>ﾎﾝ</t>
    </rPh>
    <rPh sb="2" eb="5">
      <t>ｺｳｼｭｳｶｲ</t>
    </rPh>
    <rPh sb="6" eb="8">
      <t>ｱﾝﾅｲ</t>
    </rPh>
    <phoneticPr fontId="1" type="halfwidthKatakana"/>
  </si>
  <si>
    <t>プライバシーポリシーはこちら→</t>
    <phoneticPr fontId="1" type="halfwidthKatakana"/>
  </si>
  <si>
    <r>
      <rPr>
        <u/>
        <sz val="9"/>
        <color theme="1"/>
        <rFont val="游明朝"/>
        <family val="1"/>
        <charset val="128"/>
      </rPr>
      <t>個人情報の照会、修正等の希望</t>
    </r>
    <r>
      <rPr>
        <sz val="9"/>
        <color theme="1"/>
        <rFont val="游明朝"/>
        <family val="1"/>
        <charset val="128"/>
      </rPr>
      <t>：一般財団法人　経済調査会　東北支部 　er-touhoku-info11@zai-keicho.or.jp</t>
    </r>
    <phoneticPr fontId="1" type="halfwidthKatakana"/>
  </si>
  <si>
    <t>所属協会等</t>
    <rPh sb="0" eb="2">
      <t>ｼｮｿﾞｸ</t>
    </rPh>
    <rPh sb="2" eb="4">
      <t>ｷｮｳｶｲ</t>
    </rPh>
    <rPh sb="4" eb="5">
      <t>ﾄｳ</t>
    </rPh>
    <phoneticPr fontId="1" type="halfwidthKatakana"/>
  </si>
  <si>
    <t>※ご加盟の協会等がありましたらご記入ください</t>
    <phoneticPr fontId="1" type="halfwidthKatakana"/>
  </si>
  <si>
    <t>①午前のみ受講</t>
    <rPh sb="1" eb="3">
      <t>ｺﾞｾﾞﾝ</t>
    </rPh>
    <rPh sb="3" eb="4">
      <t>ｲﾁﾌﾞ</t>
    </rPh>
    <rPh sb="5" eb="7">
      <t>ｼﾞｭｺｳ</t>
    </rPh>
    <phoneticPr fontId="1" type="halfwidthKatakana"/>
  </si>
  <si>
    <t>②午後のみ受講</t>
    <rPh sb="1" eb="3">
      <t>ｺﾞｺﾞ</t>
    </rPh>
    <rPh sb="5" eb="7">
      <t>ｼﾞｭｺｳ</t>
    </rPh>
    <phoneticPr fontId="1" type="halfwidthKatakana"/>
  </si>
  <si>
    <t>③テキスト両方</t>
    <rPh sb="5" eb="7">
      <t>ﾘｮｳﾎｳ</t>
    </rPh>
    <phoneticPr fontId="1" type="halfwidthKatakana"/>
  </si>
  <si>
    <t>WEB</t>
    <phoneticPr fontId="1" type="halfwidthKatakana"/>
  </si>
  <si>
    <t>午前のみ</t>
    <rPh sb="0" eb="2">
      <t>ｺﾞｾﾞﾝ</t>
    </rPh>
    <phoneticPr fontId="1" type="halfwidthKatakana"/>
  </si>
  <si>
    <t>午後のみ</t>
    <rPh sb="0" eb="2">
      <t>ｺﾞｺﾞ</t>
    </rPh>
    <phoneticPr fontId="1" type="halfwidthKatakana"/>
  </si>
  <si>
    <t>①午前テキストのみ</t>
    <rPh sb="1" eb="3">
      <t>ｺﾞｾﾞﾝ</t>
    </rPh>
    <phoneticPr fontId="1" type="halfwidthKatakana"/>
  </si>
  <si>
    <t>②午後テキストのみ</t>
    <rPh sb="1" eb="3">
      <t>ｺﾞｺﾞ</t>
    </rPh>
    <phoneticPr fontId="1" type="halfwidthKatakana"/>
  </si>
  <si>
    <t xml:space="preserve">  午前・午後テキストどちらも</t>
    <rPh sb="2" eb="4">
      <t>ｺﾞｾﾞﾝ</t>
    </rPh>
    <rPh sb="5" eb="7">
      <t>ｺﾞｺﾞ</t>
    </rPh>
    <phoneticPr fontId="1" type="halfwidthKatakana"/>
  </si>
  <si>
    <t>受講申込書（3/14仙台開催）</t>
    <rPh sb="0" eb="2">
      <t>ジュコウ</t>
    </rPh>
    <rPh sb="10" eb="12">
      <t>センダイ</t>
    </rPh>
    <rPh sb="12" eb="14">
      <t>カイサイ</t>
    </rPh>
    <phoneticPr fontId="1"/>
  </si>
  <si>
    <t>◎受講料</t>
    <rPh sb="1" eb="4">
      <t>ジュコウリョウ</t>
    </rPh>
    <phoneticPr fontId="1"/>
  </si>
  <si>
    <t>◎図書テキスト</t>
    <rPh sb="1" eb="3">
      <t>トショ</t>
    </rPh>
    <phoneticPr fontId="1"/>
  </si>
  <si>
    <t>合計</t>
    <rPh sb="0" eb="2">
      <t>ｺﾞｳｹｲ</t>
    </rPh>
    <phoneticPr fontId="1" type="halfwidthKatakana"/>
  </si>
  <si>
    <t>「改訂4版 公共調達と会計検査」</t>
    <phoneticPr fontId="1"/>
  </si>
  <si>
    <t>「改訂14版 公共工事と会計検査」</t>
    <phoneticPr fontId="1" type="halfwidthKatakana"/>
  </si>
  <si>
    <t>(午前)</t>
    <rPh sb="1" eb="3">
      <t>ｺﾞｾﾞﾝ</t>
    </rPh>
    <phoneticPr fontId="1" type="halfwidthKatakana"/>
  </si>
  <si>
    <t>(午後)</t>
    <rPh sb="1" eb="3">
      <t>ｺﾞｺﾞ</t>
    </rPh>
    <phoneticPr fontId="1" type="halfwidthKatakana"/>
  </si>
  <si>
    <r>
      <t>※受講料およびテキスト代は、</t>
    </r>
    <r>
      <rPr>
        <b/>
        <sz val="10"/>
        <color theme="1"/>
        <rFont val="游明朝"/>
        <family val="1"/>
        <charset val="128"/>
      </rPr>
      <t>本講習会終了後、10日以内に下記口座に、お振込みのほどお願いいたします。</t>
    </r>
    <phoneticPr fontId="1" type="halfwidthKatakana"/>
  </si>
  <si>
    <t>④テキスト不要</t>
    <rPh sb="5" eb="7">
      <t>ﾌﾖｳ</t>
    </rPh>
    <phoneticPr fontId="1" type="halfwidthKatakana"/>
  </si>
  <si>
    <t>セット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</si>
</sst>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明朝"/>
      <family val="1"/>
      <charset val="128"/>
    </font>
    <font>
      <sz val="10"/>
      <color theme="1"/>
      <name val="游明朝"/>
      <family val="1"/>
      <charset val="128"/>
    </font>
    <font>
      <sz val="12"/>
      <color theme="1"/>
      <name val="游明朝"/>
      <family val="1"/>
      <charset val="128"/>
    </font>
    <font>
      <sz val="14"/>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sz val="1"/>
      <name val="游明朝"/>
      <family val="1"/>
      <charset val="128"/>
    </font>
    <font>
      <sz val="1"/>
      <color theme="0"/>
      <name val="游明朝"/>
      <family val="1"/>
      <charset val="128"/>
    </font>
    <font>
      <u/>
      <sz val="10"/>
      <color theme="10"/>
      <name val="游明朝"/>
      <family val="1"/>
      <charset val="128"/>
    </font>
    <font>
      <sz val="11"/>
      <color theme="0"/>
      <name val="游明朝"/>
      <family val="1"/>
      <charset val="128"/>
    </font>
    <font>
      <sz val="16"/>
      <color theme="0"/>
      <name val="ＭＳ Ｐゴシック"/>
      <family val="3"/>
      <charset val="128"/>
    </font>
    <font>
      <sz val="12"/>
      <color theme="0"/>
      <name val="游明朝"/>
      <family val="1"/>
      <charset val="128"/>
    </font>
    <font>
      <sz val="9"/>
      <name val="游明朝"/>
      <family val="1"/>
      <charset val="128"/>
    </font>
    <font>
      <sz val="12"/>
      <name val="游明朝"/>
      <family val="1"/>
      <charset val="128"/>
    </font>
    <font>
      <sz val="10"/>
      <name val="游明朝"/>
      <family val="1"/>
      <charset val="128"/>
    </font>
    <font>
      <u/>
      <sz val="9"/>
      <name val="游明朝"/>
      <family val="1"/>
      <charset val="128"/>
    </font>
    <font>
      <sz val="11"/>
      <name val="游明朝"/>
      <family val="1"/>
      <charset val="128"/>
    </font>
    <font>
      <u/>
      <sz val="11"/>
      <name val="游明朝"/>
      <family val="1"/>
      <charset val="128"/>
    </font>
    <font>
      <b/>
      <u/>
      <sz val="10"/>
      <color theme="1"/>
      <name val="游ゴシック"/>
      <family val="3"/>
      <charset val="128"/>
    </font>
    <font>
      <sz val="9"/>
      <color rgb="FFFF0000"/>
      <name val="游明朝"/>
      <family val="1"/>
      <charset val="128"/>
    </font>
    <font>
      <sz val="11"/>
      <color rgb="FFFF0000"/>
      <name val="游明朝"/>
      <family val="1"/>
      <charset val="128"/>
    </font>
    <font>
      <sz val="10"/>
      <color rgb="FFFF0000"/>
      <name val="游明朝"/>
      <family val="1"/>
      <charset val="128"/>
    </font>
    <font>
      <u/>
      <sz val="10"/>
      <color rgb="FFFF0000"/>
      <name val="游明朝"/>
      <family val="1"/>
      <charset val="128"/>
    </font>
    <font>
      <u/>
      <sz val="11"/>
      <color rgb="FFFF0000"/>
      <name val="游明朝"/>
      <family val="1"/>
      <charset val="128"/>
    </font>
    <font>
      <sz val="9"/>
      <color indexed="81"/>
      <name val="游明朝"/>
      <family val="1"/>
      <charset val="128"/>
    </font>
    <font>
      <b/>
      <u/>
      <sz val="14"/>
      <color theme="0"/>
      <name val="游ゴシック"/>
      <family val="3"/>
      <charset val="128"/>
    </font>
    <font>
      <b/>
      <sz val="12.5"/>
      <name val="游ゴシック"/>
      <family val="3"/>
      <charset val="128"/>
    </font>
    <font>
      <sz val="9"/>
      <color indexed="81"/>
      <name val="BIZ UDP明朝 Medium"/>
      <family val="1"/>
      <charset val="128"/>
    </font>
    <font>
      <u/>
      <sz val="9"/>
      <color theme="1"/>
      <name val="游明朝"/>
      <family val="1"/>
      <charset val="128"/>
    </font>
    <font>
      <sz val="8"/>
      <name val="游明朝"/>
      <family val="1"/>
      <charset val="128"/>
    </font>
    <font>
      <sz val="9"/>
      <color theme="0" tint="-0.499984740745262"/>
      <name val="游明朝"/>
      <family val="1"/>
      <charset val="128"/>
    </font>
    <font>
      <sz val="9"/>
      <color indexed="63"/>
      <name val="BIZ UD明朝 Medium"/>
      <family val="1"/>
      <charset val="128"/>
    </font>
    <font>
      <b/>
      <sz val="11"/>
      <color theme="1"/>
      <name val="游ゴシック"/>
      <family val="2"/>
      <charset val="128"/>
      <scheme val="minor"/>
    </font>
    <font>
      <b/>
      <sz val="13"/>
      <color theme="1"/>
      <name val="游ゴシック"/>
      <family val="2"/>
      <charset val="128"/>
      <scheme val="minor"/>
    </font>
    <font>
      <b/>
      <sz val="14"/>
      <color theme="1"/>
      <name val="游明朝"/>
      <family val="1"/>
      <charset val="128"/>
    </font>
    <font>
      <b/>
      <sz val="10"/>
      <color theme="1"/>
      <name val="游明朝"/>
      <family val="1"/>
      <charset val="128"/>
    </font>
    <font>
      <sz val="10"/>
      <color theme="1"/>
      <name val="游ゴシック"/>
      <family val="2"/>
      <charset val="128"/>
      <scheme val="minor"/>
    </font>
    <font>
      <b/>
      <sz val="9"/>
      <color theme="1"/>
      <name val="游明朝"/>
      <family val="1"/>
      <charset val="128"/>
    </font>
    <font>
      <b/>
      <sz val="10"/>
      <color theme="1"/>
      <name val="游ゴシック"/>
      <family val="3"/>
      <charset val="128"/>
    </font>
    <font>
      <b/>
      <sz val="13"/>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rgb="FFFFFFCC"/>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right style="thick">
        <color theme="9" tint="0.39994506668294322"/>
      </right>
      <top/>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style="double">
        <color theme="9" tint="0.39994506668294322"/>
      </left>
      <right/>
      <top style="double">
        <color theme="9" tint="0.39994506668294322"/>
      </top>
      <bottom/>
      <diagonal/>
    </border>
    <border>
      <left/>
      <right/>
      <top style="double">
        <color theme="9" tint="0.39994506668294322"/>
      </top>
      <bottom/>
      <diagonal/>
    </border>
    <border>
      <left/>
      <right style="double">
        <color theme="9" tint="0.39994506668294322"/>
      </right>
      <top style="double">
        <color theme="9" tint="0.39994506668294322"/>
      </top>
      <bottom/>
      <diagonal/>
    </border>
    <border>
      <left style="double">
        <color theme="9" tint="0.39994506668294322"/>
      </left>
      <right/>
      <top/>
      <bottom/>
      <diagonal/>
    </border>
    <border>
      <left/>
      <right style="double">
        <color theme="9" tint="0.39994506668294322"/>
      </right>
      <top/>
      <bottom/>
      <diagonal/>
    </border>
    <border>
      <left style="double">
        <color theme="9" tint="0.39994506668294322"/>
      </left>
      <right/>
      <top/>
      <bottom style="double">
        <color theme="9" tint="0.39994506668294322"/>
      </bottom>
      <diagonal/>
    </border>
    <border>
      <left/>
      <right/>
      <top/>
      <bottom style="double">
        <color theme="9" tint="0.39994506668294322"/>
      </bottom>
      <diagonal/>
    </border>
    <border>
      <left/>
      <right style="double">
        <color theme="9" tint="0.39994506668294322"/>
      </right>
      <top/>
      <bottom style="double">
        <color theme="9" tint="0.39994506668294322"/>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thin">
        <color auto="1"/>
      </left>
      <right style="thin">
        <color auto="1"/>
      </right>
      <top style="dashed">
        <color theme="0" tint="-0.34998626667073579"/>
      </top>
      <bottom style="thin">
        <color auto="1"/>
      </bottom>
      <diagonal/>
    </border>
    <border>
      <left style="dashed">
        <color theme="0" tint="-0.34998626667073579"/>
      </left>
      <right style="thin">
        <color auto="1"/>
      </right>
      <top style="thin">
        <color auto="1"/>
      </top>
      <bottom style="dashed">
        <color theme="0" tint="-0.34998626667073579"/>
      </bottom>
      <diagonal/>
    </border>
    <border>
      <left style="dashed">
        <color theme="0" tint="-0.34998626667073579"/>
      </left>
      <right style="thin">
        <color auto="1"/>
      </right>
      <top style="thin">
        <color auto="1"/>
      </top>
      <bottom style="thin">
        <color auto="1"/>
      </bottom>
      <diagonal/>
    </border>
    <border>
      <left style="dashed">
        <color theme="0" tint="-0.34998626667073579"/>
      </left>
      <right style="thin">
        <color auto="1"/>
      </right>
      <top/>
      <bottom style="thin">
        <color auto="1"/>
      </bottom>
      <diagonal/>
    </border>
    <border>
      <left style="thin">
        <color auto="1"/>
      </left>
      <right style="dashed">
        <color theme="0" tint="-0.34998626667073579"/>
      </right>
      <top style="thin">
        <color auto="1"/>
      </top>
      <bottom style="thin">
        <color auto="1"/>
      </bottom>
      <diagonal/>
    </border>
    <border>
      <left style="thin">
        <color auto="1"/>
      </left>
      <right style="dashed">
        <color theme="0" tint="-0.34998626667073579"/>
      </right>
      <top/>
      <bottom style="thin">
        <color auto="1"/>
      </bottom>
      <diagonal/>
    </border>
    <border>
      <left style="thin">
        <color auto="1"/>
      </left>
      <right style="dashed">
        <color theme="0" tint="-0.34998626667073579"/>
      </right>
      <top style="thin">
        <color auto="1"/>
      </top>
      <bottom style="dashed">
        <color theme="0" tint="-0.34998626667073579"/>
      </bottom>
      <diagonal/>
    </border>
    <border>
      <left style="thin">
        <color auto="1"/>
      </left>
      <right style="dashed">
        <color theme="0" tint="-0.34998626667073579"/>
      </right>
      <top style="thin">
        <color auto="1"/>
      </top>
      <bottom/>
      <diagonal/>
    </border>
    <border>
      <left style="dashed">
        <color theme="0" tint="-0.34998626667073579"/>
      </left>
      <right/>
      <top style="thin">
        <color auto="1"/>
      </top>
      <bottom/>
      <diagonal/>
    </border>
    <border>
      <left/>
      <right style="dashed">
        <color theme="0" tint="-0.34998626667073579"/>
      </right>
      <top style="thin">
        <color auto="1"/>
      </top>
      <bottom/>
      <diagonal/>
    </border>
    <border>
      <left style="dashed">
        <color theme="0" tint="-0.34998626667073579"/>
      </left>
      <right/>
      <top/>
      <bottom style="thin">
        <color auto="1"/>
      </bottom>
      <diagonal/>
    </border>
    <border>
      <left/>
      <right style="dashed">
        <color theme="0" tint="-0.34998626667073579"/>
      </right>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268">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10" xfId="0" applyFont="1" applyBorder="1">
      <alignment vertical="center"/>
    </xf>
    <xf numFmtId="0" fontId="7" fillId="0" borderId="0" xfId="0" applyFont="1">
      <alignment vertical="center"/>
    </xf>
    <xf numFmtId="0" fontId="8" fillId="0" borderId="0" xfId="0" applyFont="1">
      <alignment vertical="center"/>
    </xf>
    <xf numFmtId="0" fontId="7" fillId="0" borderId="0" xfId="0" applyFont="1" applyBorder="1" applyAlignment="1">
      <alignment vertical="center"/>
    </xf>
    <xf numFmtId="0" fontId="7" fillId="0" borderId="13"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5" xfId="0" applyFont="1" applyBorder="1" applyAlignment="1">
      <alignment horizontal="right" vertical="center"/>
    </xf>
    <xf numFmtId="0" fontId="7"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6" xfId="0" applyFont="1" applyBorder="1" applyAlignment="1">
      <alignment vertical="center"/>
    </xf>
    <xf numFmtId="0" fontId="7" fillId="0" borderId="0" xfId="0" applyFont="1" applyBorder="1" applyAlignment="1">
      <alignment horizontal="righ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38" fontId="7" fillId="0" borderId="5"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1" fillId="0" borderId="8" xfId="0" applyFont="1" applyBorder="1">
      <alignment vertical="center"/>
    </xf>
    <xf numFmtId="38" fontId="7" fillId="0" borderId="0" xfId="1" applyFont="1" applyBorder="1" applyAlignment="1">
      <alignment vertical="center"/>
    </xf>
    <xf numFmtId="0" fontId="4" fillId="0" borderId="14" xfId="0" applyFont="1" applyBorder="1" applyAlignment="1">
      <alignment horizontal="center" vertical="center"/>
    </xf>
    <xf numFmtId="0" fontId="15" fillId="3" borderId="25" xfId="0" applyFont="1" applyFill="1" applyBorder="1">
      <alignment vertical="center"/>
    </xf>
    <xf numFmtId="0" fontId="15" fillId="3" borderId="26" xfId="0" applyFont="1" applyFill="1" applyBorder="1">
      <alignment vertical="center"/>
    </xf>
    <xf numFmtId="0" fontId="15" fillId="3" borderId="26" xfId="0" applyFont="1" applyFill="1" applyBorder="1" applyProtection="1">
      <alignment vertical="center"/>
    </xf>
    <xf numFmtId="0" fontId="15" fillId="3" borderId="27" xfId="0" applyFont="1" applyFill="1"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19" fillId="0" borderId="0" xfId="0" applyFont="1" applyBorder="1">
      <alignment vertical="center"/>
    </xf>
    <xf numFmtId="0" fontId="18" fillId="0" borderId="0" xfId="0" applyFont="1">
      <alignment vertical="center"/>
    </xf>
    <xf numFmtId="0" fontId="22" fillId="0" borderId="0" xfId="0" applyFont="1">
      <alignment vertical="center"/>
    </xf>
    <xf numFmtId="0" fontId="16" fillId="2" borderId="29" xfId="0" applyFont="1" applyFill="1" applyBorder="1" applyAlignment="1">
      <alignment horizontal="center" vertical="center"/>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16" fillId="0" borderId="0" xfId="0" applyFo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vertical="center"/>
    </xf>
    <xf numFmtId="0" fontId="9" fillId="0" borderId="0" xfId="0" applyFont="1" applyProtection="1">
      <alignment vertical="center"/>
    </xf>
    <xf numFmtId="0" fontId="11" fillId="0" borderId="14" xfId="0" applyFont="1" applyBorder="1">
      <alignment vertical="center"/>
    </xf>
    <xf numFmtId="0" fontId="4" fillId="0" borderId="5" xfId="0" applyFont="1" applyBorder="1" applyAlignment="1">
      <alignment vertical="top"/>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left" vertical="center"/>
    </xf>
    <xf numFmtId="38" fontId="4" fillId="0" borderId="0" xfId="1" applyFont="1" applyBorder="1" applyAlignment="1">
      <alignment horizontal="right" vertical="center"/>
    </xf>
    <xf numFmtId="0" fontId="8" fillId="0" borderId="0" xfId="0" applyFont="1" applyBorder="1" applyAlignment="1">
      <alignment horizontal="center" vertical="center"/>
    </xf>
    <xf numFmtId="0" fontId="4" fillId="0" borderId="13" xfId="0" applyFont="1" applyBorder="1" applyAlignment="1">
      <alignment vertical="top"/>
    </xf>
    <xf numFmtId="0" fontId="7" fillId="0" borderId="13" xfId="0" applyFont="1" applyBorder="1" applyAlignment="1">
      <alignment vertical="top"/>
    </xf>
    <xf numFmtId="0" fontId="7" fillId="0" borderId="0" xfId="0" applyFont="1" applyBorder="1" applyProtection="1">
      <alignment vertical="center"/>
    </xf>
    <xf numFmtId="0" fontId="32" fillId="0" borderId="0" xfId="0" applyFont="1">
      <alignment vertical="center"/>
    </xf>
    <xf numFmtId="0" fontId="33" fillId="0" borderId="0" xfId="0" applyFont="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vertical="center" wrapText="1"/>
    </xf>
    <xf numFmtId="0" fontId="12" fillId="3" borderId="26" xfId="2" applyFill="1" applyBorder="1">
      <alignment vertical="center"/>
    </xf>
    <xf numFmtId="0" fontId="7" fillId="0" borderId="6" xfId="0" applyFont="1" applyBorder="1" applyAlignment="1" applyProtection="1">
      <alignment vertical="center"/>
    </xf>
    <xf numFmtId="0" fontId="7" fillId="0" borderId="0" xfId="0" applyFont="1" applyBorder="1" applyAlignment="1" applyProtection="1">
      <alignment horizontal="right" vertical="center"/>
    </xf>
    <xf numFmtId="38" fontId="4" fillId="0" borderId="0" xfId="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5" xfId="0" applyBorder="1" applyAlignment="1">
      <alignment vertical="center"/>
    </xf>
    <xf numFmtId="0" fontId="4" fillId="0" borderId="6" xfId="0" applyFont="1" applyBorder="1" applyAlignment="1">
      <alignment vertical="center"/>
    </xf>
    <xf numFmtId="0" fontId="4" fillId="0" borderId="5" xfId="0" applyFont="1" applyBorder="1" applyAlignment="1">
      <alignment horizontal="center" vertical="center"/>
    </xf>
    <xf numFmtId="38" fontId="4" fillId="0" borderId="5" xfId="1" applyFont="1" applyBorder="1" applyAlignment="1">
      <alignment vertical="center"/>
    </xf>
    <xf numFmtId="0" fontId="18" fillId="0" borderId="8" xfId="0" applyFont="1" applyBorder="1">
      <alignment vertical="center"/>
    </xf>
    <xf numFmtId="0" fontId="18" fillId="0" borderId="14" xfId="0" applyFont="1" applyBorder="1">
      <alignment vertical="center"/>
    </xf>
    <xf numFmtId="0" fontId="0" fillId="0" borderId="5" xfId="0" applyBorder="1" applyAlignment="1">
      <alignment horizontal="right" vertical="center"/>
    </xf>
    <xf numFmtId="0" fontId="0" fillId="0" borderId="2" xfId="0" applyBorder="1" applyAlignment="1">
      <alignment horizontal="right" vertical="center"/>
    </xf>
    <xf numFmtId="0" fontId="4" fillId="0" borderId="4" xfId="0" applyFont="1" applyBorder="1">
      <alignment vertical="center"/>
    </xf>
    <xf numFmtId="0" fontId="36" fillId="0" borderId="3" xfId="0" applyFont="1" applyBorder="1" applyAlignment="1">
      <alignment horizontal="right" vertical="center"/>
    </xf>
    <xf numFmtId="0" fontId="37" fillId="0" borderId="3" xfId="0" applyFont="1" applyBorder="1" applyAlignment="1">
      <alignment horizontal="right" vertical="center"/>
    </xf>
    <xf numFmtId="0" fontId="39" fillId="0" borderId="3" xfId="0" applyFont="1" applyBorder="1">
      <alignment vertical="center"/>
    </xf>
    <xf numFmtId="0" fontId="4" fillId="0" borderId="0" xfId="0" applyFont="1" applyBorder="1" applyAlignment="1">
      <alignment horizontal="right" vertical="center"/>
    </xf>
    <xf numFmtId="0" fontId="4" fillId="0" borderId="8"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1" fillId="0" borderId="0" xfId="0" applyFont="1">
      <alignment vertical="center"/>
    </xf>
    <xf numFmtId="0" fontId="42"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0" fillId="0" borderId="0" xfId="0" applyFont="1" applyAlignment="1">
      <alignment vertical="center"/>
    </xf>
    <xf numFmtId="38" fontId="4" fillId="0" borderId="0" xfId="1" applyFont="1" applyBorder="1" applyAlignment="1">
      <alignment horizontal="right" vertical="center"/>
    </xf>
    <xf numFmtId="0" fontId="0" fillId="0" borderId="0" xfId="0" applyAlignment="1">
      <alignment vertical="center"/>
    </xf>
    <xf numFmtId="0" fontId="7" fillId="2" borderId="41" xfId="0" applyFont="1" applyFill="1" applyBorder="1" applyAlignment="1">
      <alignment horizontal="center" vertical="center"/>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Protection="1">
      <alignment vertical="center"/>
      <protection locked="0"/>
    </xf>
    <xf numFmtId="0" fontId="7" fillId="0" borderId="3" xfId="0" quotePrefix="1"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4" fillId="0" borderId="0" xfId="0" applyFont="1" applyBorder="1" applyAlignment="1">
      <alignment horizontal="center" vertical="center"/>
    </xf>
    <xf numFmtId="38" fontId="4" fillId="0" borderId="6" xfId="1" applyFont="1" applyBorder="1" applyAlignment="1">
      <alignment vertical="center"/>
    </xf>
    <xf numFmtId="38" fontId="4" fillId="0" borderId="0" xfId="1" applyFont="1" applyBorder="1" applyAlignment="1">
      <alignment vertical="center"/>
    </xf>
    <xf numFmtId="0" fontId="4" fillId="0" borderId="41"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5" xfId="0" applyBorder="1" applyAlignment="1" applyProtection="1">
      <alignment vertical="center"/>
      <protection locked="0"/>
    </xf>
    <xf numFmtId="0" fontId="0" fillId="0" borderId="44" xfId="0" applyBorder="1" applyAlignment="1" applyProtection="1">
      <alignment vertical="center"/>
      <protection locked="0"/>
    </xf>
    <xf numFmtId="0" fontId="7" fillId="0" borderId="41" xfId="0" applyFont="1" applyBorder="1" applyAlignment="1" applyProtection="1">
      <alignment vertical="center"/>
      <protection locked="0"/>
    </xf>
    <xf numFmtId="0" fontId="7" fillId="0" borderId="4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 fillId="0" borderId="43" xfId="0" applyFont="1" applyBorder="1" applyAlignment="1" applyProtection="1">
      <alignment vertical="center"/>
      <protection locked="0"/>
    </xf>
    <xf numFmtId="38" fontId="38" fillId="0" borderId="3" xfId="1" applyFont="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176" fontId="17" fillId="0" borderId="1" xfId="0" applyNumberFormat="1" applyFont="1" applyFill="1" applyBorder="1" applyAlignment="1" applyProtection="1">
      <alignment horizontal="center" vertical="center"/>
      <protection locked="0"/>
    </xf>
    <xf numFmtId="0" fontId="16" fillId="0" borderId="34" xfId="0" applyFont="1" applyBorder="1" applyAlignment="1" applyProtection="1">
      <alignment vertical="center" shrinkToFit="1"/>
      <protection locked="0"/>
    </xf>
    <xf numFmtId="0" fontId="16" fillId="0" borderId="30" xfId="0" applyFont="1" applyBorder="1" applyAlignment="1" applyProtection="1">
      <alignment vertical="center" shrinkToFit="1"/>
      <protection locked="0"/>
    </xf>
    <xf numFmtId="0" fontId="20" fillId="0" borderId="36" xfId="0" applyFont="1" applyBorder="1" applyAlignment="1" applyProtection="1">
      <alignment vertical="center" wrapText="1"/>
      <protection locked="0"/>
    </xf>
    <xf numFmtId="0" fontId="20" fillId="0" borderId="12" xfId="0" applyFont="1" applyBorder="1" applyAlignment="1" applyProtection="1">
      <alignment vertical="center" wrapText="1"/>
      <protection locked="0"/>
    </xf>
    <xf numFmtId="0" fontId="20" fillId="0" borderId="35"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43" fillId="0" borderId="5" xfId="0" applyFont="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8" xfId="0" applyFont="1" applyFill="1" applyBorder="1" applyAlignment="1">
      <alignment horizontal="center" vertical="center"/>
    </xf>
    <xf numFmtId="0" fontId="18" fillId="0" borderId="35" xfId="0" applyFont="1" applyBorder="1" applyAlignment="1" applyProtection="1">
      <alignment vertical="center" shrinkToFit="1"/>
      <protection locked="0"/>
    </xf>
    <xf numFmtId="0" fontId="18" fillId="0" borderId="1" xfId="0" applyFont="1" applyBorder="1" applyAlignment="1" applyProtection="1">
      <alignment vertical="center" shrinkToFit="1"/>
      <protection locked="0"/>
    </xf>
    <xf numFmtId="0" fontId="16" fillId="2" borderId="11" xfId="0" applyFont="1" applyFill="1" applyBorder="1" applyAlignment="1">
      <alignment horizontal="center" vertical="center"/>
    </xf>
    <xf numFmtId="0" fontId="16" fillId="2" borderId="28" xfId="0" applyFont="1" applyFill="1" applyBorder="1" applyAlignment="1">
      <alignment horizontal="center" vertical="center"/>
    </xf>
    <xf numFmtId="0" fontId="4" fillId="0" borderId="2"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14" fillId="3" borderId="0" xfId="0" applyFont="1" applyFill="1" applyBorder="1" applyAlignment="1">
      <alignment horizontal="center" vertical="center"/>
    </xf>
    <xf numFmtId="0" fontId="14"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38" fontId="4" fillId="0" borderId="3" xfId="1"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pplyProtection="1">
      <alignment horizontal="center" vertical="center"/>
      <protection locked="0"/>
    </xf>
    <xf numFmtId="0" fontId="3" fillId="0" borderId="7"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10" xfId="0" applyFont="1" applyBorder="1">
      <alignment vertical="center"/>
    </xf>
    <xf numFmtId="0" fontId="7" fillId="0" borderId="0" xfId="0" applyFont="1" applyAlignment="1">
      <alignment horizontal="center" vertical="center"/>
    </xf>
    <xf numFmtId="0" fontId="20" fillId="0" borderId="33" xfId="0" applyFont="1" applyBorder="1" applyAlignment="1" applyProtection="1">
      <alignment vertical="center"/>
      <protection locked="0"/>
    </xf>
    <xf numFmtId="0" fontId="7" fillId="2" borderId="43" xfId="0" applyFont="1" applyFill="1" applyBorder="1" applyAlignment="1">
      <alignment horizontal="center" vertical="center"/>
    </xf>
    <xf numFmtId="0" fontId="12" fillId="0" borderId="35" xfId="2"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xf numFmtId="0" fontId="20" fillId="0" borderId="3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13" fillId="3" borderId="20" xfId="0" applyFont="1" applyFill="1" applyBorder="1" applyAlignment="1">
      <alignment horizontal="left" vertical="center" indent="1"/>
    </xf>
    <xf numFmtId="0" fontId="13" fillId="3" borderId="21" xfId="0" applyFont="1" applyFill="1" applyBorder="1" applyAlignment="1">
      <alignment horizontal="left" vertical="center" indent="1"/>
    </xf>
    <xf numFmtId="0" fontId="13" fillId="3" borderId="22" xfId="0" applyFont="1" applyFill="1" applyBorder="1" applyAlignment="1">
      <alignment horizontal="left" vertical="center" indent="1"/>
    </xf>
    <xf numFmtId="0" fontId="13" fillId="3" borderId="15" xfId="0" applyFont="1" applyFill="1" applyBorder="1" applyAlignment="1">
      <alignment horizontal="left" vertical="center" indent="1"/>
    </xf>
    <xf numFmtId="0" fontId="13" fillId="3" borderId="16" xfId="0" applyFont="1" applyFill="1" applyBorder="1" applyAlignment="1">
      <alignment horizontal="left" vertical="center" indent="1"/>
    </xf>
    <xf numFmtId="0" fontId="8" fillId="0" borderId="7"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9" xfId="0" applyFont="1" applyBorder="1" applyAlignment="1">
      <alignment horizontal="center" vertical="center" textRotation="255"/>
    </xf>
    <xf numFmtId="0" fontId="4" fillId="0" borderId="6" xfId="0" applyFont="1" applyBorder="1" applyAlignment="1">
      <alignment vertical="center"/>
    </xf>
    <xf numFmtId="0" fontId="34" fillId="0" borderId="41"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43" xfId="0"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4" fillId="0" borderId="6" xfId="0" applyFont="1" applyBorder="1" applyAlignment="1">
      <alignment horizontal="center" vertical="center"/>
    </xf>
    <xf numFmtId="0" fontId="18" fillId="0" borderId="36"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20" fillId="0" borderId="34" xfId="0" applyFont="1" applyBorder="1" applyAlignment="1" applyProtection="1">
      <alignment horizontal="left" vertical="center"/>
      <protection locked="0"/>
    </xf>
    <xf numFmtId="0" fontId="20" fillId="0" borderId="30" xfId="0" applyFont="1" applyBorder="1" applyAlignment="1" applyProtection="1">
      <alignment horizontal="left" vertical="center"/>
      <protection locked="0"/>
    </xf>
    <xf numFmtId="38" fontId="4" fillId="0" borderId="0" xfId="0" applyNumberFormat="1" applyFont="1" applyAlignment="1">
      <alignment horizontal="right" vertical="center"/>
    </xf>
    <xf numFmtId="0" fontId="40" fillId="0" borderId="0" xfId="0" applyFont="1" applyAlignment="1">
      <alignment horizontal="right" vertical="center"/>
    </xf>
    <xf numFmtId="0" fontId="4" fillId="0" borderId="1" xfId="0" applyFont="1" applyBorder="1" applyAlignment="1" applyProtection="1">
      <alignment vertical="center"/>
      <protection locked="0"/>
    </xf>
    <xf numFmtId="0" fontId="4" fillId="0" borderId="5" xfId="0" applyFont="1" applyBorder="1" applyAlignment="1">
      <alignment horizontal="center" vertical="center"/>
    </xf>
    <xf numFmtId="38" fontId="4" fillId="0" borderId="5" xfId="1" applyFont="1" applyBorder="1" applyAlignment="1">
      <alignment vertical="center"/>
    </xf>
    <xf numFmtId="38" fontId="6" fillId="0" borderId="3" xfId="1" applyFont="1" applyBorder="1" applyAlignment="1">
      <alignment horizontal="center" vertical="center"/>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0" fillId="0" borderId="6"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5" xfId="0" applyBorder="1" applyAlignment="1">
      <alignment vertical="center"/>
    </xf>
    <xf numFmtId="0" fontId="0" fillId="0" borderId="44" xfId="0" applyBorder="1" applyAlignment="1">
      <alignment vertical="center"/>
    </xf>
    <xf numFmtId="0" fontId="24" fillId="4" borderId="34" xfId="0" applyFont="1" applyFill="1" applyBorder="1" applyAlignment="1" applyProtection="1">
      <alignment horizontal="left" vertical="center"/>
    </xf>
    <xf numFmtId="0" fontId="24" fillId="4" borderId="30" xfId="0" applyFont="1" applyFill="1" applyBorder="1" applyAlignment="1" applyProtection="1">
      <alignment horizontal="left" vertical="center"/>
    </xf>
    <xf numFmtId="0" fontId="24" fillId="4" borderId="33" xfId="0" applyFont="1" applyFill="1" applyBorder="1" applyAlignment="1" applyProtection="1">
      <alignment vertical="center"/>
    </xf>
    <xf numFmtId="0" fontId="26" fillId="4" borderId="35" xfId="2" applyFont="1" applyFill="1" applyBorder="1" applyAlignment="1" applyProtection="1">
      <alignment horizontal="center" vertical="center" shrinkToFit="1"/>
    </xf>
    <xf numFmtId="0" fontId="27" fillId="4" borderId="1" xfId="2" applyFont="1" applyFill="1" applyBorder="1" applyAlignment="1" applyProtection="1">
      <alignment horizontal="center" vertical="center" shrinkToFit="1"/>
    </xf>
    <xf numFmtId="0" fontId="24" fillId="4" borderId="35"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0" fontId="29" fillId="3" borderId="23" xfId="2" applyFont="1" applyFill="1" applyBorder="1" applyAlignment="1" applyProtection="1">
      <alignment horizontal="center" vertical="center"/>
      <protection locked="0"/>
    </xf>
    <xf numFmtId="0" fontId="29" fillId="3" borderId="0" xfId="2" applyFont="1" applyFill="1" applyBorder="1" applyAlignment="1" applyProtection="1">
      <alignment horizontal="center" vertical="center"/>
      <protection locked="0"/>
    </xf>
    <xf numFmtId="0" fontId="29" fillId="3" borderId="24" xfId="2" applyFont="1" applyFill="1" applyBorder="1" applyAlignment="1" applyProtection="1">
      <alignment horizontal="center" vertical="center"/>
      <protection locked="0"/>
    </xf>
    <xf numFmtId="0" fontId="30" fillId="0" borderId="5" xfId="0" applyFont="1" applyBorder="1" applyAlignment="1">
      <alignment horizontal="center" vertical="center"/>
    </xf>
    <xf numFmtId="0" fontId="23" fillId="4" borderId="34" xfId="0" applyFont="1" applyFill="1" applyBorder="1" applyAlignment="1" applyProtection="1">
      <alignment vertical="center" shrinkToFit="1"/>
    </xf>
    <xf numFmtId="0" fontId="23" fillId="4" borderId="30" xfId="0" applyFont="1" applyFill="1" applyBorder="1" applyAlignment="1" applyProtection="1">
      <alignment vertical="center" shrinkToFit="1"/>
    </xf>
    <xf numFmtId="0" fontId="25" fillId="4" borderId="35" xfId="0" applyFont="1" applyFill="1" applyBorder="1" applyAlignment="1" applyProtection="1">
      <alignment vertical="center" shrinkToFit="1"/>
    </xf>
    <xf numFmtId="0" fontId="25" fillId="4" borderId="1" xfId="0" applyFont="1" applyFill="1" applyBorder="1" applyAlignment="1" applyProtection="1">
      <alignment vertical="center" shrinkToFit="1"/>
    </xf>
    <xf numFmtId="0" fontId="24" fillId="4" borderId="36" xfId="0" applyFont="1" applyFill="1" applyBorder="1" applyAlignment="1" applyProtection="1">
      <alignment vertical="center" wrapText="1"/>
    </xf>
    <xf numFmtId="0" fontId="24" fillId="4" borderId="12" xfId="0" applyFont="1" applyFill="1" applyBorder="1" applyAlignment="1" applyProtection="1">
      <alignment vertical="center" wrapText="1"/>
    </xf>
    <xf numFmtId="0" fontId="24" fillId="4" borderId="35" xfId="0" applyFont="1" applyFill="1" applyBorder="1" applyAlignment="1" applyProtection="1">
      <alignment vertical="center" wrapText="1"/>
    </xf>
    <xf numFmtId="0" fontId="24" fillId="4" borderId="1" xfId="0" applyFont="1" applyFill="1" applyBorder="1" applyAlignment="1" applyProtection="1">
      <alignment vertical="center" wrapText="1"/>
    </xf>
    <xf numFmtId="0" fontId="25" fillId="4" borderId="36" xfId="0" applyFont="1" applyFill="1" applyBorder="1" applyAlignment="1" applyProtection="1">
      <alignment vertical="center"/>
    </xf>
    <xf numFmtId="0" fontId="25" fillId="4" borderId="12" xfId="0" applyFont="1" applyFill="1" applyBorder="1" applyAlignment="1" applyProtection="1">
      <alignment vertical="center"/>
    </xf>
    <xf numFmtId="0" fontId="7" fillId="0" borderId="5" xfId="0" applyFont="1" applyBorder="1" applyAlignment="1">
      <alignment horizontal="center" vertical="center"/>
    </xf>
    <xf numFmtId="38" fontId="3" fillId="0" borderId="5" xfId="1" applyFont="1" applyBorder="1" applyAlignment="1">
      <alignment vertical="center"/>
    </xf>
    <xf numFmtId="0" fontId="7" fillId="0" borderId="3" xfId="0" applyFont="1" applyBorder="1" applyAlignment="1">
      <alignment horizontal="right" vertical="center"/>
    </xf>
    <xf numFmtId="0" fontId="25" fillId="4" borderId="2" xfId="0" applyFont="1" applyFill="1" applyBorder="1" applyAlignment="1" applyProtection="1">
      <alignment vertical="top" wrapText="1"/>
    </xf>
    <xf numFmtId="0" fontId="25" fillId="4" borderId="3" xfId="0" applyFont="1" applyFill="1" applyBorder="1" applyAlignment="1" applyProtection="1">
      <alignment vertical="top" wrapText="1"/>
    </xf>
    <xf numFmtId="0" fontId="25" fillId="4" borderId="4" xfId="0" applyFont="1" applyFill="1" applyBorder="1" applyAlignment="1" applyProtection="1">
      <alignment vertical="top" wrapText="1"/>
    </xf>
    <xf numFmtId="0" fontId="7" fillId="0" borderId="0" xfId="0" applyFont="1" applyBorder="1" applyAlignment="1">
      <alignment horizontal="center" vertical="center"/>
    </xf>
    <xf numFmtId="0" fontId="12" fillId="3" borderId="23" xfId="2" applyFill="1" applyBorder="1" applyAlignment="1" applyProtection="1">
      <alignment horizontal="center" vertical="center"/>
      <protection locked="0"/>
    </xf>
    <xf numFmtId="0" fontId="12" fillId="3" borderId="0" xfId="2" applyFill="1" applyBorder="1" applyAlignment="1" applyProtection="1">
      <alignment horizontal="center" vertical="center"/>
      <protection locked="0"/>
    </xf>
    <xf numFmtId="0" fontId="12" fillId="3" borderId="24" xfId="2" applyFill="1" applyBorder="1" applyAlignment="1" applyProtection="1">
      <alignment horizontal="center" vertical="center"/>
      <protection locked="0"/>
    </xf>
  </cellXfs>
  <cellStyles count="3">
    <cellStyle name="ハイパーリンク" xfId="2" builtinId="8" customBuiltin="1"/>
    <cellStyle name="桁区切り" xfId="1" builtinId="6"/>
    <cellStyle name="標準" xfId="0" builtinId="0"/>
  </cellStyles>
  <dxfs count="36">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ont>
        <color rgb="FF002060"/>
      </font>
    </dxf>
    <dxf>
      <font>
        <color rgb="FF002060"/>
      </font>
      <fill>
        <patternFill>
          <bgColor rgb="FFFFFF99"/>
        </patternFill>
      </fill>
    </dxf>
    <dxf>
      <font>
        <color rgb="FF002060"/>
      </font>
    </dxf>
    <dxf>
      <fill>
        <patternFill patternType="solid">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s>
  <tableStyles count="0" defaultTableStyle="TableStyleMedium2" defaultPivotStyle="PivotStyleLight16"/>
  <colors>
    <mruColors>
      <color rgb="FFCCFFFF"/>
      <color rgb="FFFFFF99"/>
      <color rgb="FFFFFFCC"/>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29</xdr:col>
      <xdr:colOff>9403</xdr:colOff>
      <xdr:row>52</xdr:row>
      <xdr:rowOff>109824</xdr:rowOff>
    </xdr:from>
    <xdr:to>
      <xdr:col>31</xdr:col>
      <xdr:colOff>150743</xdr:colOff>
      <xdr:row>55</xdr:row>
      <xdr:rowOff>7040</xdr:rowOff>
    </xdr:to>
    <xdr:pic>
      <xdr:nvPicPr>
        <xdr:cNvPr id="3" name="図 2"/>
        <xdr:cNvPicPr>
          <a:picLocks noChangeAspect="1"/>
        </xdr:cNvPicPr>
      </xdr:nvPicPr>
      <xdr:blipFill>
        <a:blip xmlns:r="http://schemas.openxmlformats.org/officeDocument/2006/relationships" r:embed="rId1"/>
        <a:stretch>
          <a:fillRect/>
        </a:stretch>
      </xdr:blipFill>
      <xdr:spPr>
        <a:xfrm>
          <a:off x="6246207" y="11837998"/>
          <a:ext cx="572036" cy="592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17</xdr:row>
          <xdr:rowOff>95250</xdr:rowOff>
        </xdr:from>
        <xdr:to>
          <xdr:col>27</xdr:col>
          <xdr:colOff>171450</xdr:colOff>
          <xdr:row>18</xdr:row>
          <xdr:rowOff>123825</xdr:rowOff>
        </xdr:to>
        <xdr:sp macro="" textlink="">
          <xdr:nvSpPr>
            <xdr:cNvPr id="2049" name="Optio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95250</xdr:rowOff>
        </xdr:from>
        <xdr:to>
          <xdr:col>31</xdr:col>
          <xdr:colOff>19050</xdr:colOff>
          <xdr:row>18</xdr:row>
          <xdr:rowOff>123825</xdr:rowOff>
        </xdr:to>
        <xdr:sp macro="" textlink="">
          <xdr:nvSpPr>
            <xdr:cNvPr id="2050" name="OptionButton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19</xdr:row>
          <xdr:rowOff>95250</xdr:rowOff>
        </xdr:from>
        <xdr:to>
          <xdr:col>27</xdr:col>
          <xdr:colOff>152400</xdr:colOff>
          <xdr:row>20</xdr:row>
          <xdr:rowOff>123825</xdr:rowOff>
        </xdr:to>
        <xdr:sp macro="" textlink="">
          <xdr:nvSpPr>
            <xdr:cNvPr id="2051" name="OptionButton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95250</xdr:rowOff>
        </xdr:from>
        <xdr:to>
          <xdr:col>31</xdr:col>
          <xdr:colOff>0</xdr:colOff>
          <xdr:row>20</xdr:row>
          <xdr:rowOff>123825</xdr:rowOff>
        </xdr:to>
        <xdr:sp macro="" textlink="">
          <xdr:nvSpPr>
            <xdr:cNvPr id="2052" name="OptionButton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21</xdr:row>
          <xdr:rowOff>95250</xdr:rowOff>
        </xdr:from>
        <xdr:to>
          <xdr:col>27</xdr:col>
          <xdr:colOff>152400</xdr:colOff>
          <xdr:row>22</xdr:row>
          <xdr:rowOff>123825</xdr:rowOff>
        </xdr:to>
        <xdr:sp macro="" textlink="">
          <xdr:nvSpPr>
            <xdr:cNvPr id="2053" name="OptionButton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21</xdr:row>
          <xdr:rowOff>95250</xdr:rowOff>
        </xdr:from>
        <xdr:to>
          <xdr:col>31</xdr:col>
          <xdr:colOff>0</xdr:colOff>
          <xdr:row>22</xdr:row>
          <xdr:rowOff>123825</xdr:rowOff>
        </xdr:to>
        <xdr:sp macro="" textlink="">
          <xdr:nvSpPr>
            <xdr:cNvPr id="2054" name="OptionButton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23</xdr:row>
          <xdr:rowOff>95250</xdr:rowOff>
        </xdr:from>
        <xdr:to>
          <xdr:col>27</xdr:col>
          <xdr:colOff>152400</xdr:colOff>
          <xdr:row>24</xdr:row>
          <xdr:rowOff>123825</xdr:rowOff>
        </xdr:to>
        <xdr:sp macro="" textlink="">
          <xdr:nvSpPr>
            <xdr:cNvPr id="2055" name="OptionButton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23</xdr:row>
          <xdr:rowOff>95250</xdr:rowOff>
        </xdr:from>
        <xdr:to>
          <xdr:col>31</xdr:col>
          <xdr:colOff>0</xdr:colOff>
          <xdr:row>24</xdr:row>
          <xdr:rowOff>123825</xdr:rowOff>
        </xdr:to>
        <xdr:sp macro="" textlink="">
          <xdr:nvSpPr>
            <xdr:cNvPr id="2056" name="OptionButton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25</xdr:row>
          <xdr:rowOff>95250</xdr:rowOff>
        </xdr:from>
        <xdr:to>
          <xdr:col>27</xdr:col>
          <xdr:colOff>152400</xdr:colOff>
          <xdr:row>26</xdr:row>
          <xdr:rowOff>123825</xdr:rowOff>
        </xdr:to>
        <xdr:sp macro="" textlink="">
          <xdr:nvSpPr>
            <xdr:cNvPr id="2057" name="OptionButton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25</xdr:row>
          <xdr:rowOff>95250</xdr:rowOff>
        </xdr:from>
        <xdr:to>
          <xdr:col>31</xdr:col>
          <xdr:colOff>0</xdr:colOff>
          <xdr:row>26</xdr:row>
          <xdr:rowOff>123825</xdr:rowOff>
        </xdr:to>
        <xdr:sp macro="" textlink="">
          <xdr:nvSpPr>
            <xdr:cNvPr id="2058" name="OptionButton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6625</xdr:colOff>
      <xdr:row>11</xdr:row>
      <xdr:rowOff>6626</xdr:rowOff>
    </xdr:from>
    <xdr:to>
      <xdr:col>7</xdr:col>
      <xdr:colOff>178905</xdr:colOff>
      <xdr:row>12</xdr:row>
      <xdr:rowOff>13252</xdr:rowOff>
    </xdr:to>
    <xdr:sp macro="" textlink="">
      <xdr:nvSpPr>
        <xdr:cNvPr id="7" name="正方形/長方形 6"/>
        <xdr:cNvSpPr/>
      </xdr:nvSpPr>
      <xdr:spPr>
        <a:xfrm>
          <a:off x="662608" y="2232991"/>
          <a:ext cx="828262" cy="2584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109331</xdr:colOff>
      <xdr:row>6</xdr:row>
      <xdr:rowOff>13252</xdr:rowOff>
    </xdr:from>
    <xdr:to>
      <xdr:col>11</xdr:col>
      <xdr:colOff>129209</xdr:colOff>
      <xdr:row>7</xdr:row>
      <xdr:rowOff>220839</xdr:rowOff>
    </xdr:to>
    <xdr:cxnSp macro="">
      <xdr:nvCxnSpPr>
        <xdr:cNvPr id="9" name="直線矢印コネクタ 8"/>
        <xdr:cNvCxnSpPr>
          <a:stCxn id="10" idx="1"/>
          <a:endCxn id="25" idx="2"/>
        </xdr:cNvCxnSpPr>
      </xdr:nvCxnSpPr>
      <xdr:spPr>
        <a:xfrm flipH="1" flipV="1">
          <a:off x="1608483" y="1247361"/>
          <a:ext cx="881269" cy="28213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xdr:colOff>
      <xdr:row>5</xdr:row>
      <xdr:rowOff>6626</xdr:rowOff>
    </xdr:from>
    <xdr:to>
      <xdr:col>10</xdr:col>
      <xdr:colOff>212034</xdr:colOff>
      <xdr:row>6</xdr:row>
      <xdr:rowOff>13252</xdr:rowOff>
    </xdr:to>
    <xdr:sp macro="" textlink="">
      <xdr:nvSpPr>
        <xdr:cNvPr id="25" name="正方形/長方形 24"/>
        <xdr:cNvSpPr/>
      </xdr:nvSpPr>
      <xdr:spPr>
        <a:xfrm>
          <a:off x="662609" y="781878"/>
          <a:ext cx="1517373"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212035</xdr:colOff>
      <xdr:row>8</xdr:row>
      <xdr:rowOff>13252</xdr:rowOff>
    </xdr:from>
    <xdr:to>
      <xdr:col>17</xdr:col>
      <xdr:colOff>205409</xdr:colOff>
      <xdr:row>9</xdr:row>
      <xdr:rowOff>0</xdr:rowOff>
    </xdr:to>
    <xdr:sp macro="" textlink="">
      <xdr:nvSpPr>
        <xdr:cNvPr id="31" name="正方形/長方形 30"/>
        <xdr:cNvSpPr/>
      </xdr:nvSpPr>
      <xdr:spPr>
        <a:xfrm>
          <a:off x="649357" y="1484243"/>
          <a:ext cx="3054626" cy="2385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32" name="正方形/長方形 31"/>
        <xdr:cNvSpPr/>
      </xdr:nvSpPr>
      <xdr:spPr>
        <a:xfrm>
          <a:off x="5035826" y="1722782"/>
          <a:ext cx="1742662" cy="24516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132522</xdr:colOff>
      <xdr:row>9</xdr:row>
      <xdr:rowOff>124239</xdr:rowOff>
    </xdr:from>
    <xdr:to>
      <xdr:col>24</xdr:col>
      <xdr:colOff>6626</xdr:colOff>
      <xdr:row>10</xdr:row>
      <xdr:rowOff>198782</xdr:rowOff>
    </xdr:to>
    <xdr:cxnSp macro="">
      <xdr:nvCxnSpPr>
        <xdr:cNvPr id="35" name="直線矢印コネクタ 34"/>
        <xdr:cNvCxnSpPr>
          <a:endCxn id="32" idx="1"/>
        </xdr:cNvCxnSpPr>
      </xdr:nvCxnSpPr>
      <xdr:spPr>
        <a:xfrm flipV="1">
          <a:off x="3354457" y="2062369"/>
          <a:ext cx="1812234" cy="3230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155712</xdr:colOff>
      <xdr:row>14</xdr:row>
      <xdr:rowOff>23192</xdr:rowOff>
    </xdr:from>
    <xdr:ext cx="4128052" cy="305048"/>
    <xdr:sp macro="" textlink="">
      <xdr:nvSpPr>
        <xdr:cNvPr id="38" name="角丸四角形 37"/>
        <xdr:cNvSpPr/>
      </xdr:nvSpPr>
      <xdr:spPr>
        <a:xfrm>
          <a:off x="1008821" y="3203714"/>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178905</xdr:colOff>
      <xdr:row>11</xdr:row>
      <xdr:rowOff>134178</xdr:rowOff>
    </xdr:from>
    <xdr:to>
      <xdr:col>14</xdr:col>
      <xdr:colOff>66260</xdr:colOff>
      <xdr:row>14</xdr:row>
      <xdr:rowOff>23192</xdr:rowOff>
    </xdr:to>
    <xdr:cxnSp macro="">
      <xdr:nvCxnSpPr>
        <xdr:cNvPr id="40" name="直線矢印コネクタ 39"/>
        <xdr:cNvCxnSpPr>
          <a:stCxn id="38" idx="0"/>
          <a:endCxn id="7" idx="3"/>
        </xdr:cNvCxnSpPr>
      </xdr:nvCxnSpPr>
      <xdr:spPr>
        <a:xfrm flipH="1" flipV="1">
          <a:off x="1678057" y="2569265"/>
          <a:ext cx="1394790" cy="63444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99390</xdr:colOff>
      <xdr:row>17</xdr:row>
      <xdr:rowOff>39755</xdr:rowOff>
    </xdr:from>
    <xdr:to>
      <xdr:col>30</xdr:col>
      <xdr:colOff>72886</xdr:colOff>
      <xdr:row>26</xdr:row>
      <xdr:rowOff>172278</xdr:rowOff>
    </xdr:to>
    <xdr:sp macro="" textlink="">
      <xdr:nvSpPr>
        <xdr:cNvPr id="45" name="正方形/長方形 44"/>
        <xdr:cNvSpPr/>
      </xdr:nvSpPr>
      <xdr:spPr>
        <a:xfrm>
          <a:off x="5128590" y="3472068"/>
          <a:ext cx="1285461" cy="198782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207065</xdr:colOff>
      <xdr:row>22</xdr:row>
      <xdr:rowOff>6626</xdr:rowOff>
    </xdr:from>
    <xdr:to>
      <xdr:col>24</xdr:col>
      <xdr:colOff>99390</xdr:colOff>
      <xdr:row>24</xdr:row>
      <xdr:rowOff>14173</xdr:rowOff>
    </xdr:to>
    <xdr:cxnSp macro="">
      <xdr:nvCxnSpPr>
        <xdr:cNvPr id="49" name="直線矢印コネクタ 48"/>
        <xdr:cNvCxnSpPr>
          <a:stCxn id="44" idx="3"/>
          <a:endCxn id="45" idx="1"/>
        </xdr:cNvCxnSpPr>
      </xdr:nvCxnSpPr>
      <xdr:spPr>
        <a:xfrm flipV="1">
          <a:off x="4721087" y="4802256"/>
          <a:ext cx="538368" cy="43824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39757</xdr:colOff>
      <xdr:row>30</xdr:row>
      <xdr:rowOff>178905</xdr:rowOff>
    </xdr:from>
    <xdr:to>
      <xdr:col>25</xdr:col>
      <xdr:colOff>208723</xdr:colOff>
      <xdr:row>32</xdr:row>
      <xdr:rowOff>26504</xdr:rowOff>
    </xdr:to>
    <xdr:sp macro="" textlink="">
      <xdr:nvSpPr>
        <xdr:cNvPr id="52" name="正方形/長方形 51"/>
        <xdr:cNvSpPr/>
      </xdr:nvSpPr>
      <xdr:spPr>
        <a:xfrm>
          <a:off x="4769127" y="6689035"/>
          <a:ext cx="815009" cy="26173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207065</xdr:colOff>
      <xdr:row>24</xdr:row>
      <xdr:rowOff>14173</xdr:rowOff>
    </xdr:from>
    <xdr:to>
      <xdr:col>24</xdr:col>
      <xdr:colOff>16567</xdr:colOff>
      <xdr:row>30</xdr:row>
      <xdr:rowOff>178905</xdr:rowOff>
    </xdr:to>
    <xdr:cxnSp macro="">
      <xdr:nvCxnSpPr>
        <xdr:cNvPr id="53" name="直線矢印コネクタ 52"/>
        <xdr:cNvCxnSpPr>
          <a:stCxn id="44" idx="3"/>
          <a:endCxn id="52" idx="0"/>
        </xdr:cNvCxnSpPr>
      </xdr:nvCxnSpPr>
      <xdr:spPr>
        <a:xfrm>
          <a:off x="4721087" y="5240499"/>
          <a:ext cx="455545" cy="144853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87795</xdr:colOff>
      <xdr:row>31</xdr:row>
      <xdr:rowOff>178904</xdr:rowOff>
    </xdr:from>
    <xdr:ext cx="4306957" cy="305048"/>
    <xdr:sp macro="" textlink="">
      <xdr:nvSpPr>
        <xdr:cNvPr id="57" name="角丸四角形 56"/>
        <xdr:cNvSpPr/>
      </xdr:nvSpPr>
      <xdr:spPr>
        <a:xfrm>
          <a:off x="87795" y="6896100"/>
          <a:ext cx="4306957"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本講習会では使用しない参考図書です。必要冊数を入力します。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0</xdr:colOff>
      <xdr:row>32</xdr:row>
      <xdr:rowOff>215347</xdr:rowOff>
    </xdr:from>
    <xdr:to>
      <xdr:col>24</xdr:col>
      <xdr:colOff>13252</xdr:colOff>
      <xdr:row>34</xdr:row>
      <xdr:rowOff>11596</xdr:rowOff>
    </xdr:to>
    <xdr:sp macro="" textlink="">
      <xdr:nvSpPr>
        <xdr:cNvPr id="58" name="正方形/長方形 57"/>
        <xdr:cNvSpPr/>
      </xdr:nvSpPr>
      <xdr:spPr>
        <a:xfrm>
          <a:off x="4729370" y="7139608"/>
          <a:ext cx="443947" cy="23522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96078</xdr:colOff>
      <xdr:row>32</xdr:row>
      <xdr:rowOff>124363</xdr:rowOff>
    </xdr:from>
    <xdr:to>
      <xdr:col>22</xdr:col>
      <xdr:colOff>0</xdr:colOff>
      <xdr:row>33</xdr:row>
      <xdr:rowOff>101048</xdr:rowOff>
    </xdr:to>
    <xdr:cxnSp macro="">
      <xdr:nvCxnSpPr>
        <xdr:cNvPr id="59" name="直線矢印コネクタ 58"/>
        <xdr:cNvCxnSpPr>
          <a:stCxn id="57" idx="3"/>
          <a:endCxn id="58" idx="1"/>
        </xdr:cNvCxnSpPr>
      </xdr:nvCxnSpPr>
      <xdr:spPr>
        <a:xfrm>
          <a:off x="4394752" y="7048624"/>
          <a:ext cx="334618" cy="20859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205409</xdr:colOff>
      <xdr:row>46</xdr:row>
      <xdr:rowOff>39755</xdr:rowOff>
    </xdr:from>
    <xdr:ext cx="3147392" cy="507940"/>
    <xdr:sp macro="" textlink="">
      <xdr:nvSpPr>
        <xdr:cNvPr id="63" name="角丸四角形 62"/>
        <xdr:cNvSpPr/>
      </xdr:nvSpPr>
      <xdr:spPr>
        <a:xfrm>
          <a:off x="1298713" y="9627703"/>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21</xdr:col>
      <xdr:colOff>122583</xdr:colOff>
      <xdr:row>46</xdr:row>
      <xdr:rowOff>11803</xdr:rowOff>
    </xdr:from>
    <xdr:to>
      <xdr:col>23</xdr:col>
      <xdr:colOff>6626</xdr:colOff>
      <xdr:row>47</xdr:row>
      <xdr:rowOff>53530</xdr:rowOff>
    </xdr:to>
    <xdr:cxnSp macro="">
      <xdr:nvCxnSpPr>
        <xdr:cNvPr id="64" name="直線矢印コネクタ 63"/>
        <xdr:cNvCxnSpPr>
          <a:stCxn id="63" idx="3"/>
          <a:endCxn id="67" idx="1"/>
        </xdr:cNvCxnSpPr>
      </xdr:nvCxnSpPr>
      <xdr:spPr>
        <a:xfrm flipV="1">
          <a:off x="4636605" y="10091738"/>
          <a:ext cx="314738" cy="2819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6626</xdr:colOff>
      <xdr:row>45</xdr:row>
      <xdr:rowOff>7041</xdr:rowOff>
    </xdr:from>
    <xdr:to>
      <xdr:col>25</xdr:col>
      <xdr:colOff>0</xdr:colOff>
      <xdr:row>47</xdr:row>
      <xdr:rowOff>16565</xdr:rowOff>
    </xdr:to>
    <xdr:sp macro="" textlink="">
      <xdr:nvSpPr>
        <xdr:cNvPr id="67" name="正方形/長方形 66"/>
        <xdr:cNvSpPr/>
      </xdr:nvSpPr>
      <xdr:spPr>
        <a:xfrm>
          <a:off x="4951343" y="9846780"/>
          <a:ext cx="424070" cy="48991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129208</xdr:colOff>
      <xdr:row>36</xdr:row>
      <xdr:rowOff>173933</xdr:rowOff>
    </xdr:from>
    <xdr:ext cx="5015948" cy="507940"/>
    <xdr:sp macro="" textlink="">
      <xdr:nvSpPr>
        <xdr:cNvPr id="70" name="角丸四角形 69"/>
        <xdr:cNvSpPr/>
      </xdr:nvSpPr>
      <xdr:spPr>
        <a:xfrm>
          <a:off x="1843708" y="8050694"/>
          <a:ext cx="5015948"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212036</xdr:colOff>
      <xdr:row>41</xdr:row>
      <xdr:rowOff>1</xdr:rowOff>
    </xdr:from>
    <xdr:to>
      <xdr:col>6</xdr:col>
      <xdr:colOff>198783</xdr:colOff>
      <xdr:row>41</xdr:row>
      <xdr:rowOff>225288</xdr:rowOff>
    </xdr:to>
    <xdr:sp macro="" textlink="">
      <xdr:nvSpPr>
        <xdr:cNvPr id="71" name="正方形/長方形 70"/>
        <xdr:cNvSpPr/>
      </xdr:nvSpPr>
      <xdr:spPr>
        <a:xfrm>
          <a:off x="1065145" y="9036327"/>
          <a:ext cx="417442"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198783</xdr:colOff>
      <xdr:row>38</xdr:row>
      <xdr:rowOff>218047</xdr:rowOff>
    </xdr:from>
    <xdr:to>
      <xdr:col>20</xdr:col>
      <xdr:colOff>53008</xdr:colOff>
      <xdr:row>41</xdr:row>
      <xdr:rowOff>112645</xdr:rowOff>
    </xdr:to>
    <xdr:cxnSp macro="">
      <xdr:nvCxnSpPr>
        <xdr:cNvPr id="72" name="直線矢印コネクタ 71"/>
        <xdr:cNvCxnSpPr>
          <a:stCxn id="70" idx="2"/>
          <a:endCxn id="71" idx="3"/>
        </xdr:cNvCxnSpPr>
      </xdr:nvCxnSpPr>
      <xdr:spPr>
        <a:xfrm flipH="1">
          <a:off x="1482587" y="8558634"/>
          <a:ext cx="2869095" cy="590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4970</xdr:colOff>
      <xdr:row>41</xdr:row>
      <xdr:rowOff>6626</xdr:rowOff>
    </xdr:from>
    <xdr:to>
      <xdr:col>14</xdr:col>
      <xdr:colOff>207065</xdr:colOff>
      <xdr:row>42</xdr:row>
      <xdr:rowOff>0</xdr:rowOff>
    </xdr:to>
    <xdr:sp macro="" textlink="">
      <xdr:nvSpPr>
        <xdr:cNvPr id="78" name="正方形/長方形 77"/>
        <xdr:cNvSpPr/>
      </xdr:nvSpPr>
      <xdr:spPr>
        <a:xfrm>
          <a:off x="2796209" y="9042952"/>
          <a:ext cx="417443"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16565</xdr:colOff>
      <xdr:row>40</xdr:row>
      <xdr:rowOff>221974</xdr:rowOff>
    </xdr:from>
    <xdr:to>
      <xdr:col>22</xdr:col>
      <xdr:colOff>6626</xdr:colOff>
      <xdr:row>41</xdr:row>
      <xdr:rowOff>215348</xdr:rowOff>
    </xdr:to>
    <xdr:sp macro="" textlink="">
      <xdr:nvSpPr>
        <xdr:cNvPr id="79" name="正方形/長方形 78"/>
        <xdr:cNvSpPr/>
      </xdr:nvSpPr>
      <xdr:spPr>
        <a:xfrm>
          <a:off x="4315239" y="9026387"/>
          <a:ext cx="420757"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207065</xdr:colOff>
      <xdr:row>38</xdr:row>
      <xdr:rowOff>218047</xdr:rowOff>
    </xdr:from>
    <xdr:to>
      <xdr:col>20</xdr:col>
      <xdr:colOff>53008</xdr:colOff>
      <xdr:row>41</xdr:row>
      <xdr:rowOff>119270</xdr:rowOff>
    </xdr:to>
    <xdr:cxnSp macro="">
      <xdr:nvCxnSpPr>
        <xdr:cNvPr id="81" name="直線矢印コネクタ 80"/>
        <xdr:cNvCxnSpPr>
          <a:stCxn id="70" idx="2"/>
          <a:endCxn id="78" idx="3"/>
        </xdr:cNvCxnSpPr>
      </xdr:nvCxnSpPr>
      <xdr:spPr>
        <a:xfrm flipH="1">
          <a:off x="3213652" y="8558634"/>
          <a:ext cx="1138030" cy="59696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53008</xdr:colOff>
      <xdr:row>38</xdr:row>
      <xdr:rowOff>218047</xdr:rowOff>
    </xdr:from>
    <xdr:to>
      <xdr:col>21</xdr:col>
      <xdr:colOff>11596</xdr:colOff>
      <xdr:row>40</xdr:row>
      <xdr:rowOff>221974</xdr:rowOff>
    </xdr:to>
    <xdr:cxnSp macro="">
      <xdr:nvCxnSpPr>
        <xdr:cNvPr id="82" name="直線矢印コネクタ 81"/>
        <xdr:cNvCxnSpPr>
          <a:stCxn id="70" idx="2"/>
          <a:endCxn id="79" idx="0"/>
        </xdr:cNvCxnSpPr>
      </xdr:nvCxnSpPr>
      <xdr:spPr>
        <a:xfrm>
          <a:off x="4351682" y="8558634"/>
          <a:ext cx="173936" cy="46775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xdr:row>
      <xdr:rowOff>0</xdr:rowOff>
    </xdr:from>
    <xdr:to>
      <xdr:col>16</xdr:col>
      <xdr:colOff>119270</xdr:colOff>
      <xdr:row>3</xdr:row>
      <xdr:rowOff>6626</xdr:rowOff>
    </xdr:to>
    <xdr:sp macro="" textlink="">
      <xdr:nvSpPr>
        <xdr:cNvPr id="89" name="正方形/長方形 88"/>
        <xdr:cNvSpPr/>
      </xdr:nvSpPr>
      <xdr:spPr>
        <a:xfrm>
          <a:off x="99392" y="231913"/>
          <a:ext cx="3299791"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1657</xdr:colOff>
      <xdr:row>3</xdr:row>
      <xdr:rowOff>6626</xdr:rowOff>
    </xdr:from>
    <xdr:to>
      <xdr:col>13</xdr:col>
      <xdr:colOff>44726</xdr:colOff>
      <xdr:row>3</xdr:row>
      <xdr:rowOff>204276</xdr:rowOff>
    </xdr:to>
    <xdr:cxnSp macro="">
      <xdr:nvCxnSpPr>
        <xdr:cNvPr id="91" name="直線矢印コネクタ 90"/>
        <xdr:cNvCxnSpPr>
          <a:stCxn id="88" idx="1"/>
          <a:endCxn id="89" idx="2"/>
        </xdr:cNvCxnSpPr>
      </xdr:nvCxnSpPr>
      <xdr:spPr>
        <a:xfrm flipH="1" flipV="1">
          <a:off x="1931505" y="702365"/>
          <a:ext cx="904460" cy="1976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44726</xdr:colOff>
      <xdr:row>2</xdr:row>
      <xdr:rowOff>79514</xdr:rowOff>
    </xdr:from>
    <xdr:ext cx="4081669" cy="713349"/>
    <xdr:sp macro="" textlink="">
      <xdr:nvSpPr>
        <xdr:cNvPr id="88" name="角丸四角形 87"/>
        <xdr:cNvSpPr/>
      </xdr:nvSpPr>
      <xdr:spPr>
        <a:xfrm>
          <a:off x="2835965" y="543340"/>
          <a:ext cx="4081669" cy="71334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46382</xdr:colOff>
      <xdr:row>51</xdr:row>
      <xdr:rowOff>92764</xdr:rowOff>
    </xdr:from>
    <xdr:ext cx="2222144" cy="305048"/>
    <xdr:sp macro="" textlink="">
      <xdr:nvSpPr>
        <xdr:cNvPr id="68" name="角丸四角形 67"/>
        <xdr:cNvSpPr/>
      </xdr:nvSpPr>
      <xdr:spPr>
        <a:xfrm>
          <a:off x="2446682" y="10617889"/>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11596</xdr:colOff>
      <xdr:row>17</xdr:row>
      <xdr:rowOff>28159</xdr:rowOff>
    </xdr:from>
    <xdr:to>
      <xdr:col>23</xdr:col>
      <xdr:colOff>8283</xdr:colOff>
      <xdr:row>26</xdr:row>
      <xdr:rowOff>223630</xdr:rowOff>
    </xdr:to>
    <xdr:sp macro="" textlink="">
      <xdr:nvSpPr>
        <xdr:cNvPr id="74" name="正方形/長方形 73"/>
        <xdr:cNvSpPr/>
      </xdr:nvSpPr>
      <xdr:spPr>
        <a:xfrm>
          <a:off x="3879574" y="3763616"/>
          <a:ext cx="1073426" cy="211703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124240</xdr:colOff>
      <xdr:row>17</xdr:row>
      <xdr:rowOff>82824</xdr:rowOff>
    </xdr:from>
    <xdr:ext cx="1904999" cy="314739"/>
    <xdr:sp macro="" textlink="">
      <xdr:nvSpPr>
        <xdr:cNvPr id="75" name="角丸四角形 74"/>
        <xdr:cNvSpPr/>
      </xdr:nvSpPr>
      <xdr:spPr>
        <a:xfrm>
          <a:off x="1408044" y="3818281"/>
          <a:ext cx="1904999" cy="31473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プルダウンで選択します。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107674</xdr:colOff>
      <xdr:row>18</xdr:row>
      <xdr:rowOff>49696</xdr:rowOff>
    </xdr:from>
    <xdr:to>
      <xdr:col>18</xdr:col>
      <xdr:colOff>33131</xdr:colOff>
      <xdr:row>18</xdr:row>
      <xdr:rowOff>53133</xdr:rowOff>
    </xdr:to>
    <xdr:cxnSp macro="">
      <xdr:nvCxnSpPr>
        <xdr:cNvPr id="76" name="直線矢印コネクタ 75"/>
        <xdr:cNvCxnSpPr/>
      </xdr:nvCxnSpPr>
      <xdr:spPr>
        <a:xfrm flipV="1">
          <a:off x="3329609" y="3983935"/>
          <a:ext cx="571500" cy="34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57979</xdr:colOff>
      <xdr:row>22</xdr:row>
      <xdr:rowOff>89452</xdr:rowOff>
    </xdr:from>
    <xdr:ext cx="3379304" cy="710833"/>
    <xdr:sp macro="" textlink="">
      <xdr:nvSpPr>
        <xdr:cNvPr id="44" name="角丸四角形 43"/>
        <xdr:cNvSpPr/>
      </xdr:nvSpPr>
      <xdr:spPr>
        <a:xfrm>
          <a:off x="1341783" y="4885082"/>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207065</xdr:colOff>
      <xdr:row>9</xdr:row>
      <xdr:rowOff>24848</xdr:rowOff>
    </xdr:from>
    <xdr:to>
      <xdr:col>17</xdr:col>
      <xdr:colOff>159027</xdr:colOff>
      <xdr:row>10</xdr:row>
      <xdr:rowOff>132523</xdr:rowOff>
    </xdr:to>
    <xdr:cxnSp macro="">
      <xdr:nvCxnSpPr>
        <xdr:cNvPr id="92" name="直線矢印コネクタ 91"/>
        <xdr:cNvCxnSpPr/>
      </xdr:nvCxnSpPr>
      <xdr:spPr>
        <a:xfrm flipH="1" flipV="1">
          <a:off x="3429000" y="1962978"/>
          <a:ext cx="382657" cy="35615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212035</xdr:colOff>
      <xdr:row>8</xdr:row>
      <xdr:rowOff>13252</xdr:rowOff>
    </xdr:from>
    <xdr:to>
      <xdr:col>17</xdr:col>
      <xdr:colOff>205409</xdr:colOff>
      <xdr:row>9</xdr:row>
      <xdr:rowOff>0</xdr:rowOff>
    </xdr:to>
    <xdr:sp macro="" textlink="">
      <xdr:nvSpPr>
        <xdr:cNvPr id="93" name="正方形/長方形 92"/>
        <xdr:cNvSpPr/>
      </xdr:nvSpPr>
      <xdr:spPr>
        <a:xfrm>
          <a:off x="859735" y="1689652"/>
          <a:ext cx="3060424" cy="23439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94" name="正方形/長方形 93"/>
        <xdr:cNvSpPr/>
      </xdr:nvSpPr>
      <xdr:spPr>
        <a:xfrm>
          <a:off x="5254901" y="1928191"/>
          <a:ext cx="1745975" cy="24102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6625</xdr:colOff>
      <xdr:row>11</xdr:row>
      <xdr:rowOff>6626</xdr:rowOff>
    </xdr:from>
    <xdr:to>
      <xdr:col>7</xdr:col>
      <xdr:colOff>178905</xdr:colOff>
      <xdr:row>12</xdr:row>
      <xdr:rowOff>13252</xdr:rowOff>
    </xdr:to>
    <xdr:sp macro="" textlink="">
      <xdr:nvSpPr>
        <xdr:cNvPr id="95" name="正方形/長方形 94"/>
        <xdr:cNvSpPr/>
      </xdr:nvSpPr>
      <xdr:spPr>
        <a:xfrm>
          <a:off x="873400" y="2425976"/>
          <a:ext cx="829505" cy="25427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99392</xdr:colOff>
      <xdr:row>10</xdr:row>
      <xdr:rowOff>132522</xdr:rowOff>
    </xdr:from>
    <xdr:ext cx="2743200" cy="305048"/>
    <xdr:sp macro="" textlink="">
      <xdr:nvSpPr>
        <xdr:cNvPr id="96" name="角丸四角形 95"/>
        <xdr:cNvSpPr/>
      </xdr:nvSpPr>
      <xdr:spPr>
        <a:xfrm>
          <a:off x="2499692" y="2304222"/>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6625</xdr:colOff>
      <xdr:row>11</xdr:row>
      <xdr:rowOff>6626</xdr:rowOff>
    </xdr:from>
    <xdr:to>
      <xdr:col>7</xdr:col>
      <xdr:colOff>178905</xdr:colOff>
      <xdr:row>12</xdr:row>
      <xdr:rowOff>13252</xdr:rowOff>
    </xdr:to>
    <xdr:sp macro="" textlink="">
      <xdr:nvSpPr>
        <xdr:cNvPr id="97" name="正方形/長方形 96"/>
        <xdr:cNvSpPr/>
      </xdr:nvSpPr>
      <xdr:spPr>
        <a:xfrm>
          <a:off x="873400" y="2425976"/>
          <a:ext cx="829505" cy="25427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129209</xdr:colOff>
      <xdr:row>6</xdr:row>
      <xdr:rowOff>41412</xdr:rowOff>
    </xdr:from>
    <xdr:ext cx="3922644" cy="507940"/>
    <xdr:sp macro="" textlink="">
      <xdr:nvSpPr>
        <xdr:cNvPr id="10" name="角丸四角形 9"/>
        <xdr:cNvSpPr/>
      </xdr:nvSpPr>
      <xdr:spPr>
        <a:xfrm>
          <a:off x="2489752" y="1275521"/>
          <a:ext cx="3922644"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2022/2/1</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r-tohoku-info11@zai-keicho.or.jp?subject=&#21463;&#35611;&#30003;&#36796;&#26360;&#65288;3/14&#20185;&#21488;&#38283;&#20652;&#65289;" TargetMode="External"/><Relationship Id="rId1" Type="http://schemas.openxmlformats.org/officeDocument/2006/relationships/hyperlink" Target="mailto:er-touhoku-info11@zai-keicho.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4.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hyperlink" Target="mailto:er-touhoku-info11@zai-keicho.or.jp" TargetMode="External"/><Relationship Id="rId21" Type="http://schemas.openxmlformats.org/officeDocument/2006/relationships/control" Target="../activeX/activeX8.xml"/><Relationship Id="rId7" Type="http://schemas.openxmlformats.org/officeDocument/2006/relationships/control" Target="../activeX/activeX1.xml"/><Relationship Id="rId12" Type="http://schemas.openxmlformats.org/officeDocument/2006/relationships/image" Target="../media/image4.emf"/><Relationship Id="rId17" Type="http://schemas.openxmlformats.org/officeDocument/2006/relationships/control" Target="../activeX/activeX6.xml"/><Relationship Id="rId25" Type="http://schemas.openxmlformats.org/officeDocument/2006/relationships/control" Target="../activeX/activeX10.xml"/><Relationship Id="rId2" Type="http://schemas.openxmlformats.org/officeDocument/2006/relationships/hyperlink" Target="mailto:er-tohoku-info11@zai-keicho.or.jp?subject=&#21463;&#35611;&#30003;&#36796;&#26360;&#65288;5/13&#30427;&#23713;&#38283;&#20652;&#65289;" TargetMode="External"/><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hyperlink" Target="mailto:er-touhoku-info11@zai-keicho.or.jp" TargetMode="External"/><Relationship Id="rId6" Type="http://schemas.openxmlformats.org/officeDocument/2006/relationships/vmlDrawing" Target="../drawings/vmlDrawing2.vml"/><Relationship Id="rId11" Type="http://schemas.openxmlformats.org/officeDocument/2006/relationships/control" Target="../activeX/activeX3.xml"/><Relationship Id="rId24" Type="http://schemas.openxmlformats.org/officeDocument/2006/relationships/image" Target="../media/image10.emf"/><Relationship Id="rId5" Type="http://schemas.openxmlformats.org/officeDocument/2006/relationships/drawing" Target="../drawings/drawing2.xml"/><Relationship Id="rId15" Type="http://schemas.openxmlformats.org/officeDocument/2006/relationships/control" Target="../activeX/activeX5.xml"/><Relationship Id="rId23" Type="http://schemas.openxmlformats.org/officeDocument/2006/relationships/control" Target="../activeX/activeX9.xml"/><Relationship Id="rId10" Type="http://schemas.openxmlformats.org/officeDocument/2006/relationships/image" Target="../media/image3.emf"/><Relationship Id="rId19" Type="http://schemas.openxmlformats.org/officeDocument/2006/relationships/control" Target="../activeX/activeX7.xml"/><Relationship Id="rId4" Type="http://schemas.openxmlformats.org/officeDocument/2006/relationships/printerSettings" Target="../printerSettings/printerSettings2.bin"/><Relationship Id="rId9" Type="http://schemas.openxmlformats.org/officeDocument/2006/relationships/control" Target="../activeX/activeX2.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67"/>
  <sheetViews>
    <sheetView showGridLines="0" showRowColHeaders="0" tabSelected="1" zoomScale="115" zoomScaleNormal="115" workbookViewId="0">
      <pane ySplit="4" topLeftCell="A5" activePane="bottomLeft" state="frozen"/>
      <selection pane="bottomLeft" activeCell="E10" sqref="E10:R11"/>
    </sheetView>
  </sheetViews>
  <sheetFormatPr defaultColWidth="0" defaultRowHeight="18" customHeight="1" zeroHeight="1" x14ac:dyDescent="0.4"/>
  <cols>
    <col min="1" max="1" width="2.75" style="11" customWidth="1"/>
    <col min="2" max="31" width="2.875" style="11" customWidth="1"/>
    <col min="32" max="33" width="2.125" style="11" customWidth="1"/>
    <col min="34" max="34" width="2.125" style="11" hidden="1" customWidth="1"/>
    <col min="35" max="35" width="25.375" style="11" hidden="1" customWidth="1"/>
    <col min="36" max="16384" width="2.125" style="11" hidden="1"/>
  </cols>
  <sheetData>
    <row r="1" spans="1:32" ht="18" customHeight="1" thickBot="1" x14ac:dyDescent="0.45"/>
    <row r="2" spans="1:32" ht="18" customHeight="1" thickTop="1" x14ac:dyDescent="0.4">
      <c r="B2" s="198" t="s">
        <v>35</v>
      </c>
      <c r="C2" s="199"/>
      <c r="D2" s="199"/>
      <c r="E2" s="199"/>
      <c r="F2" s="199"/>
      <c r="G2" s="199"/>
      <c r="H2" s="199"/>
      <c r="I2" s="199"/>
      <c r="J2" s="199"/>
      <c r="K2" s="199"/>
      <c r="L2" s="199"/>
      <c r="M2" s="199"/>
      <c r="N2" s="199"/>
      <c r="O2" s="199"/>
      <c r="P2" s="199"/>
      <c r="Q2" s="200"/>
      <c r="R2" s="201" t="s">
        <v>36</v>
      </c>
      <c r="S2" s="201"/>
      <c r="T2" s="201"/>
      <c r="U2" s="201"/>
      <c r="V2" s="201"/>
      <c r="W2" s="201"/>
      <c r="X2" s="201"/>
      <c r="Y2" s="201"/>
      <c r="Z2" s="201"/>
      <c r="AA2" s="201"/>
      <c r="AB2" s="201"/>
      <c r="AC2" s="201"/>
      <c r="AD2" s="201"/>
      <c r="AE2" s="201"/>
      <c r="AF2" s="202"/>
    </row>
    <row r="3" spans="1:32" s="20" customFormat="1" ht="18" customHeight="1" x14ac:dyDescent="0.4">
      <c r="B3" s="265" t="s">
        <v>65</v>
      </c>
      <c r="C3" s="266"/>
      <c r="D3" s="266"/>
      <c r="E3" s="266"/>
      <c r="F3" s="266"/>
      <c r="G3" s="266"/>
      <c r="H3" s="266"/>
      <c r="I3" s="266"/>
      <c r="J3" s="266"/>
      <c r="K3" s="266"/>
      <c r="L3" s="266"/>
      <c r="M3" s="266"/>
      <c r="N3" s="266"/>
      <c r="O3" s="266"/>
      <c r="P3" s="266"/>
      <c r="Q3" s="267"/>
      <c r="R3" s="178" t="s">
        <v>0</v>
      </c>
      <c r="S3" s="178"/>
      <c r="T3" s="178"/>
      <c r="U3" s="178"/>
      <c r="V3" s="178"/>
      <c r="W3" s="178"/>
      <c r="X3" s="178"/>
      <c r="Y3" s="178"/>
      <c r="Z3" s="178"/>
      <c r="AA3" s="178"/>
      <c r="AB3" s="178"/>
      <c r="AC3" s="178"/>
      <c r="AD3" s="178"/>
      <c r="AE3" s="178"/>
      <c r="AF3" s="179"/>
    </row>
    <row r="4" spans="1:32" s="19" customFormat="1" ht="18" customHeight="1" thickBot="1" x14ac:dyDescent="0.45">
      <c r="B4" s="34"/>
      <c r="C4" s="35"/>
      <c r="D4" s="35" t="s">
        <v>38</v>
      </c>
      <c r="E4" s="35"/>
      <c r="F4" s="35"/>
      <c r="G4" s="36" t="s">
        <v>95</v>
      </c>
      <c r="H4" s="35"/>
      <c r="I4" s="35"/>
      <c r="J4" s="35"/>
      <c r="K4" s="35"/>
      <c r="L4" s="35"/>
      <c r="M4" s="35"/>
      <c r="N4" s="35"/>
      <c r="O4" s="35"/>
      <c r="P4" s="76"/>
      <c r="Q4" s="37"/>
      <c r="R4" s="180" t="s">
        <v>37</v>
      </c>
      <c r="S4" s="180"/>
      <c r="T4" s="180"/>
      <c r="U4" s="180"/>
      <c r="V4" s="180"/>
      <c r="W4" s="180"/>
      <c r="X4" s="180"/>
      <c r="Y4" s="180"/>
      <c r="Z4" s="180"/>
      <c r="AA4" s="180"/>
      <c r="AB4" s="180"/>
      <c r="AC4" s="180"/>
      <c r="AD4" s="180"/>
      <c r="AE4" s="180"/>
      <c r="AF4" s="181"/>
    </row>
    <row r="5" spans="1:32" ht="6" customHeight="1" thickTop="1" x14ac:dyDescent="0.4"/>
    <row r="6" spans="1:32" s="38" customFormat="1" ht="18" customHeight="1" x14ac:dyDescent="0.4">
      <c r="B6" s="147" t="s">
        <v>48</v>
      </c>
      <c r="C6" s="147"/>
      <c r="D6" s="147"/>
      <c r="E6" s="149">
        <f ca="1">+TODAY()</f>
        <v>44890</v>
      </c>
      <c r="F6" s="149"/>
      <c r="G6" s="149"/>
      <c r="H6" s="149"/>
      <c r="I6" s="149"/>
      <c r="J6" s="149"/>
      <c r="K6" s="149"/>
      <c r="L6" s="42"/>
      <c r="M6" s="42"/>
      <c r="N6" s="42"/>
      <c r="O6" s="42"/>
      <c r="P6" s="42"/>
      <c r="Q6" s="42"/>
      <c r="R6" s="42"/>
      <c r="S6" s="117" t="s">
        <v>84</v>
      </c>
      <c r="T6" s="117"/>
      <c r="U6" s="117"/>
      <c r="V6" s="117"/>
      <c r="W6" s="117"/>
      <c r="X6" s="117"/>
      <c r="Y6" s="118"/>
      <c r="Z6" s="118"/>
      <c r="AA6" s="118"/>
      <c r="AB6" s="118"/>
      <c r="AC6" s="118"/>
      <c r="AD6" s="118"/>
      <c r="AE6" s="118"/>
      <c r="AF6" s="118"/>
    </row>
    <row r="7" spans="1:32" s="38" customFormat="1" ht="12" customHeight="1" x14ac:dyDescent="0.4">
      <c r="B7" s="39"/>
      <c r="C7" s="39"/>
      <c r="D7" s="39"/>
      <c r="E7" s="39"/>
      <c r="F7" s="39"/>
      <c r="G7" s="39"/>
      <c r="H7" s="39"/>
      <c r="I7" s="39"/>
      <c r="J7" s="39"/>
      <c r="K7" s="39"/>
      <c r="L7" s="39"/>
      <c r="M7" s="39"/>
      <c r="N7" s="39"/>
      <c r="O7" s="39"/>
      <c r="P7" s="39"/>
      <c r="Q7" s="39"/>
      <c r="R7" s="39"/>
      <c r="S7" s="70" t="s">
        <v>85</v>
      </c>
      <c r="T7" s="39"/>
      <c r="U7" s="39"/>
      <c r="V7" s="39"/>
      <c r="W7" s="39"/>
      <c r="X7" s="39"/>
      <c r="Y7" s="39"/>
      <c r="Z7" s="39"/>
      <c r="AA7" s="39"/>
      <c r="AB7" s="39"/>
      <c r="AC7" s="39"/>
      <c r="AD7" s="39"/>
      <c r="AE7" s="39"/>
    </row>
    <row r="8" spans="1:32" s="38" customFormat="1" ht="30" customHeight="1" x14ac:dyDescent="0.4">
      <c r="B8" s="158" t="str">
        <f>+"『公共調達と会計検査』『公共工事と会計検査』講習会　"&amp;G4</f>
        <v>『公共調達と会計検査』『公共工事と会計検査』講習会　受講申込書（3/14仙台開催）</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row>
    <row r="9" spans="1:32" s="40" customFormat="1" ht="19.899999999999999" customHeight="1" x14ac:dyDescent="0.4">
      <c r="B9" s="156" t="s">
        <v>25</v>
      </c>
      <c r="C9" s="157"/>
      <c r="D9" s="157"/>
      <c r="E9" s="150"/>
      <c r="F9" s="151"/>
      <c r="G9" s="151"/>
      <c r="H9" s="151"/>
      <c r="I9" s="151"/>
      <c r="J9" s="151"/>
      <c r="K9" s="151"/>
      <c r="L9" s="151"/>
      <c r="M9" s="151"/>
      <c r="N9" s="151"/>
      <c r="O9" s="151"/>
      <c r="P9" s="151"/>
      <c r="Q9" s="151"/>
      <c r="R9" s="151"/>
      <c r="S9" s="159" t="s">
        <v>23</v>
      </c>
      <c r="T9" s="159"/>
      <c r="U9" s="160"/>
      <c r="V9" s="163" t="s">
        <v>17</v>
      </c>
      <c r="W9" s="147"/>
      <c r="X9" s="164"/>
      <c r="Y9" s="171"/>
      <c r="Z9" s="172"/>
      <c r="AA9" s="172"/>
      <c r="AB9" s="172"/>
      <c r="AC9" s="172"/>
      <c r="AD9" s="172"/>
      <c r="AE9" s="172"/>
      <c r="AF9" s="172"/>
    </row>
    <row r="10" spans="1:32" s="40" customFormat="1" ht="19.899999999999999" customHeight="1" x14ac:dyDescent="0.4">
      <c r="B10" s="161" t="s">
        <v>24</v>
      </c>
      <c r="C10" s="161"/>
      <c r="D10" s="162"/>
      <c r="E10" s="152"/>
      <c r="F10" s="153"/>
      <c r="G10" s="153"/>
      <c r="H10" s="153"/>
      <c r="I10" s="153"/>
      <c r="J10" s="153"/>
      <c r="K10" s="153"/>
      <c r="L10" s="153"/>
      <c r="M10" s="153"/>
      <c r="N10" s="153"/>
      <c r="O10" s="153"/>
      <c r="P10" s="153"/>
      <c r="Q10" s="153"/>
      <c r="R10" s="153"/>
      <c r="S10" s="159"/>
      <c r="T10" s="159"/>
      <c r="U10" s="160"/>
      <c r="V10" s="165" t="s">
        <v>18</v>
      </c>
      <c r="W10" s="166"/>
      <c r="X10" s="167"/>
      <c r="Y10" s="150"/>
      <c r="Z10" s="151"/>
      <c r="AA10" s="151"/>
      <c r="AB10" s="151"/>
      <c r="AC10" s="151"/>
      <c r="AD10" s="151"/>
      <c r="AE10" s="151"/>
      <c r="AF10" s="151"/>
    </row>
    <row r="11" spans="1:32" s="40" customFormat="1" ht="19.899999999999999" customHeight="1" x14ac:dyDescent="0.4">
      <c r="B11" s="159"/>
      <c r="C11" s="159"/>
      <c r="D11" s="160"/>
      <c r="E11" s="154"/>
      <c r="F11" s="155"/>
      <c r="G11" s="155"/>
      <c r="H11" s="155"/>
      <c r="I11" s="155"/>
      <c r="J11" s="155"/>
      <c r="K11" s="155"/>
      <c r="L11" s="155"/>
      <c r="M11" s="155"/>
      <c r="N11" s="155"/>
      <c r="O11" s="155"/>
      <c r="P11" s="155"/>
      <c r="Q11" s="155"/>
      <c r="R11" s="155"/>
      <c r="S11" s="159"/>
      <c r="T11" s="159"/>
      <c r="U11" s="160"/>
      <c r="V11" s="168" t="s">
        <v>19</v>
      </c>
      <c r="W11" s="169"/>
      <c r="X11" s="170"/>
      <c r="Y11" s="214"/>
      <c r="Z11" s="215"/>
      <c r="AA11" s="215"/>
      <c r="AB11" s="215"/>
      <c r="AC11" s="215"/>
      <c r="AD11" s="215"/>
      <c r="AE11" s="215"/>
      <c r="AF11" s="215"/>
    </row>
    <row r="12" spans="1:32" s="40" customFormat="1" ht="19.899999999999999" customHeight="1" x14ac:dyDescent="0.4">
      <c r="B12" s="173" t="s">
        <v>2</v>
      </c>
      <c r="C12" s="173"/>
      <c r="D12" s="174"/>
      <c r="E12" s="44" t="s">
        <v>3</v>
      </c>
      <c r="F12" s="220"/>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row>
    <row r="13" spans="1:32" s="40" customFormat="1" ht="19.899999999999999" customHeight="1" x14ac:dyDescent="0.4">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row>
    <row r="14" spans="1:32" s="40" customFormat="1" ht="19.899999999999999" customHeight="1" x14ac:dyDescent="0.4">
      <c r="B14" s="147" t="s">
        <v>20</v>
      </c>
      <c r="C14" s="147"/>
      <c r="D14" s="148"/>
      <c r="E14" s="196"/>
      <c r="F14" s="197"/>
      <c r="G14" s="197"/>
      <c r="H14" s="197"/>
      <c r="I14" s="197"/>
      <c r="J14" s="197"/>
      <c r="K14" s="197"/>
      <c r="L14" s="147" t="s">
        <v>21</v>
      </c>
      <c r="M14" s="147"/>
      <c r="N14" s="148"/>
      <c r="O14" s="196"/>
      <c r="P14" s="197"/>
      <c r="Q14" s="197"/>
      <c r="R14" s="197"/>
      <c r="S14" s="197"/>
      <c r="T14" s="197"/>
      <c r="U14" s="197"/>
      <c r="V14" s="147" t="s">
        <v>22</v>
      </c>
      <c r="W14" s="147"/>
      <c r="X14" s="148"/>
      <c r="Y14" s="194"/>
      <c r="Z14" s="195"/>
      <c r="AA14" s="195"/>
      <c r="AB14" s="195"/>
      <c r="AC14" s="195"/>
      <c r="AD14" s="195"/>
      <c r="AE14" s="195"/>
      <c r="AF14" s="195"/>
    </row>
    <row r="15" spans="1:32" s="13" customFormat="1" ht="6" customHeight="1" x14ac:dyDescent="0.4">
      <c r="A15" s="60"/>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row>
    <row r="16" spans="1:32" ht="18.75" x14ac:dyDescent="0.4">
      <c r="B16" s="143" t="s">
        <v>4</v>
      </c>
      <c r="C16" s="111" t="s">
        <v>5</v>
      </c>
      <c r="D16" s="112"/>
      <c r="E16" s="112"/>
      <c r="F16" s="112"/>
      <c r="G16" s="112"/>
      <c r="H16" s="112"/>
      <c r="I16" s="112"/>
      <c r="J16" s="113"/>
      <c r="K16" s="111" t="s">
        <v>18</v>
      </c>
      <c r="L16" s="112"/>
      <c r="M16" s="112"/>
      <c r="N16" s="112"/>
      <c r="O16" s="112"/>
      <c r="P16" s="112"/>
      <c r="Q16" s="112"/>
      <c r="R16" s="113"/>
      <c r="S16" s="111" t="s">
        <v>66</v>
      </c>
      <c r="T16" s="112"/>
      <c r="U16" s="112"/>
      <c r="V16" s="112"/>
      <c r="W16" s="113"/>
      <c r="X16" s="216" t="s">
        <v>7</v>
      </c>
      <c r="Y16" s="216"/>
      <c r="Z16" s="216"/>
      <c r="AA16" s="216"/>
      <c r="AB16" s="216"/>
      <c r="AC16" s="216"/>
      <c r="AD16" s="216"/>
      <c r="AE16" s="216"/>
      <c r="AF16" s="217"/>
    </row>
    <row r="17" spans="2:35" ht="18.75" x14ac:dyDescent="0.4">
      <c r="B17" s="144"/>
      <c r="C17" s="114"/>
      <c r="D17" s="115"/>
      <c r="E17" s="115"/>
      <c r="F17" s="115"/>
      <c r="G17" s="115"/>
      <c r="H17" s="115"/>
      <c r="I17" s="115"/>
      <c r="J17" s="116"/>
      <c r="K17" s="193" t="s">
        <v>6</v>
      </c>
      <c r="L17" s="115"/>
      <c r="M17" s="115"/>
      <c r="N17" s="115"/>
      <c r="O17" s="115"/>
      <c r="P17" s="115"/>
      <c r="Q17" s="115"/>
      <c r="R17" s="116"/>
      <c r="S17" s="114"/>
      <c r="T17" s="115"/>
      <c r="U17" s="115"/>
      <c r="V17" s="115"/>
      <c r="W17" s="116"/>
      <c r="X17" s="218"/>
      <c r="Y17" s="218"/>
      <c r="Z17" s="218"/>
      <c r="AA17" s="218"/>
      <c r="AB17" s="218"/>
      <c r="AC17" s="218"/>
      <c r="AD17" s="218"/>
      <c r="AE17" s="218"/>
      <c r="AF17" s="219"/>
    </row>
    <row r="18" spans="2:35" ht="17.25" customHeight="1" x14ac:dyDescent="0.4">
      <c r="B18" s="145">
        <v>1</v>
      </c>
      <c r="C18" s="124"/>
      <c r="D18" s="125"/>
      <c r="E18" s="125"/>
      <c r="F18" s="125"/>
      <c r="G18" s="125"/>
      <c r="H18" s="125"/>
      <c r="I18" s="125"/>
      <c r="J18" s="126"/>
      <c r="K18" s="130"/>
      <c r="L18" s="125"/>
      <c r="M18" s="125"/>
      <c r="N18" s="125"/>
      <c r="O18" s="125"/>
      <c r="P18" s="125"/>
      <c r="Q18" s="125"/>
      <c r="R18" s="126"/>
      <c r="S18" s="131"/>
      <c r="T18" s="132"/>
      <c r="U18" s="132"/>
      <c r="V18" s="132"/>
      <c r="W18" s="133"/>
      <c r="X18" s="207"/>
      <c r="Y18" s="208"/>
      <c r="Z18" s="208"/>
      <c r="AA18" s="208"/>
      <c r="AB18" s="208"/>
      <c r="AC18" s="208"/>
      <c r="AD18" s="208"/>
      <c r="AE18" s="208"/>
      <c r="AF18" s="209"/>
      <c r="AI18" s="11" t="s">
        <v>86</v>
      </c>
    </row>
    <row r="19" spans="2:35" ht="17.25" customHeight="1" x14ac:dyDescent="0.4">
      <c r="B19" s="146"/>
      <c r="C19" s="127"/>
      <c r="D19" s="128"/>
      <c r="E19" s="128"/>
      <c r="F19" s="128"/>
      <c r="G19" s="128"/>
      <c r="H19" s="128"/>
      <c r="I19" s="128"/>
      <c r="J19" s="129"/>
      <c r="K19" s="137"/>
      <c r="L19" s="128"/>
      <c r="M19" s="128"/>
      <c r="N19" s="128"/>
      <c r="O19" s="128"/>
      <c r="P19" s="128"/>
      <c r="Q19" s="128"/>
      <c r="R19" s="129"/>
      <c r="S19" s="134"/>
      <c r="T19" s="135"/>
      <c r="U19" s="135"/>
      <c r="V19" s="135"/>
      <c r="W19" s="136"/>
      <c r="X19" s="210"/>
      <c r="Y19" s="211"/>
      <c r="Z19" s="211"/>
      <c r="AA19" s="211"/>
      <c r="AB19" s="211"/>
      <c r="AC19" s="211"/>
      <c r="AD19" s="211"/>
      <c r="AE19" s="211"/>
      <c r="AF19" s="212"/>
      <c r="AI19" s="11" t="s">
        <v>87</v>
      </c>
    </row>
    <row r="20" spans="2:35" ht="17.25" customHeight="1" x14ac:dyDescent="0.4">
      <c r="B20" s="145">
        <v>2</v>
      </c>
      <c r="C20" s="124"/>
      <c r="D20" s="125"/>
      <c r="E20" s="125"/>
      <c r="F20" s="125"/>
      <c r="G20" s="125"/>
      <c r="H20" s="125"/>
      <c r="I20" s="125"/>
      <c r="J20" s="126"/>
      <c r="K20" s="130"/>
      <c r="L20" s="125"/>
      <c r="M20" s="125"/>
      <c r="N20" s="125"/>
      <c r="O20" s="125"/>
      <c r="P20" s="125"/>
      <c r="Q20" s="125"/>
      <c r="R20" s="126"/>
      <c r="S20" s="131"/>
      <c r="T20" s="132"/>
      <c r="U20" s="132"/>
      <c r="V20" s="132"/>
      <c r="W20" s="133"/>
      <c r="X20" s="207"/>
      <c r="Y20" s="208"/>
      <c r="Z20" s="208"/>
      <c r="AA20" s="208"/>
      <c r="AB20" s="208"/>
      <c r="AC20" s="208"/>
      <c r="AD20" s="208"/>
      <c r="AE20" s="208"/>
      <c r="AF20" s="209"/>
      <c r="AI20" s="11" t="s">
        <v>67</v>
      </c>
    </row>
    <row r="21" spans="2:35" ht="17.25" customHeight="1" x14ac:dyDescent="0.4">
      <c r="B21" s="146"/>
      <c r="C21" s="127"/>
      <c r="D21" s="128"/>
      <c r="E21" s="128"/>
      <c r="F21" s="128"/>
      <c r="G21" s="128"/>
      <c r="H21" s="128"/>
      <c r="I21" s="128"/>
      <c r="J21" s="129"/>
      <c r="K21" s="137"/>
      <c r="L21" s="128"/>
      <c r="M21" s="128"/>
      <c r="N21" s="128"/>
      <c r="O21" s="128"/>
      <c r="P21" s="128"/>
      <c r="Q21" s="128"/>
      <c r="R21" s="129"/>
      <c r="S21" s="134"/>
      <c r="T21" s="135"/>
      <c r="U21" s="135"/>
      <c r="V21" s="135"/>
      <c r="W21" s="136"/>
      <c r="X21" s="210"/>
      <c r="Y21" s="211"/>
      <c r="Z21" s="211"/>
      <c r="AA21" s="211"/>
      <c r="AB21" s="211"/>
      <c r="AC21" s="211"/>
      <c r="AD21" s="211"/>
      <c r="AE21" s="211"/>
      <c r="AF21" s="212"/>
    </row>
    <row r="22" spans="2:35" ht="17.25" customHeight="1" x14ac:dyDescent="0.4">
      <c r="B22" s="145">
        <v>3</v>
      </c>
      <c r="C22" s="124"/>
      <c r="D22" s="125"/>
      <c r="E22" s="125"/>
      <c r="F22" s="125"/>
      <c r="G22" s="125"/>
      <c r="H22" s="125"/>
      <c r="I22" s="125"/>
      <c r="J22" s="126"/>
      <c r="K22" s="130"/>
      <c r="L22" s="125"/>
      <c r="M22" s="125"/>
      <c r="N22" s="125"/>
      <c r="O22" s="125"/>
      <c r="P22" s="125"/>
      <c r="Q22" s="125"/>
      <c r="R22" s="126"/>
      <c r="S22" s="131"/>
      <c r="T22" s="132"/>
      <c r="U22" s="132"/>
      <c r="V22" s="132"/>
      <c r="W22" s="133"/>
      <c r="X22" s="207"/>
      <c r="Y22" s="208"/>
      <c r="Z22" s="208"/>
      <c r="AA22" s="208"/>
      <c r="AB22" s="208"/>
      <c r="AC22" s="208"/>
      <c r="AD22" s="208"/>
      <c r="AE22" s="208"/>
      <c r="AF22" s="209"/>
      <c r="AI22" s="75" t="s">
        <v>92</v>
      </c>
    </row>
    <row r="23" spans="2:35" ht="17.25" customHeight="1" x14ac:dyDescent="0.4">
      <c r="B23" s="146"/>
      <c r="C23" s="127"/>
      <c r="D23" s="128"/>
      <c r="E23" s="128"/>
      <c r="F23" s="128"/>
      <c r="G23" s="128"/>
      <c r="H23" s="128"/>
      <c r="I23" s="128"/>
      <c r="J23" s="129"/>
      <c r="K23" s="137"/>
      <c r="L23" s="128"/>
      <c r="M23" s="128"/>
      <c r="N23" s="128"/>
      <c r="O23" s="128"/>
      <c r="P23" s="128"/>
      <c r="Q23" s="128"/>
      <c r="R23" s="129"/>
      <c r="S23" s="134"/>
      <c r="T23" s="135"/>
      <c r="U23" s="135"/>
      <c r="V23" s="135"/>
      <c r="W23" s="136"/>
      <c r="X23" s="210"/>
      <c r="Y23" s="211"/>
      <c r="Z23" s="211"/>
      <c r="AA23" s="211"/>
      <c r="AB23" s="211"/>
      <c r="AC23" s="211"/>
      <c r="AD23" s="211"/>
      <c r="AE23" s="211"/>
      <c r="AF23" s="212"/>
      <c r="AI23" s="75" t="s">
        <v>93</v>
      </c>
    </row>
    <row r="24" spans="2:35" ht="17.25" customHeight="1" x14ac:dyDescent="0.4">
      <c r="B24" s="145">
        <v>4</v>
      </c>
      <c r="C24" s="124"/>
      <c r="D24" s="125"/>
      <c r="E24" s="125"/>
      <c r="F24" s="125"/>
      <c r="G24" s="125"/>
      <c r="H24" s="125"/>
      <c r="I24" s="125"/>
      <c r="J24" s="126"/>
      <c r="K24" s="130"/>
      <c r="L24" s="125"/>
      <c r="M24" s="125"/>
      <c r="N24" s="125"/>
      <c r="O24" s="125"/>
      <c r="P24" s="125"/>
      <c r="Q24" s="125"/>
      <c r="R24" s="126"/>
      <c r="S24" s="131"/>
      <c r="T24" s="132"/>
      <c r="U24" s="132"/>
      <c r="V24" s="132"/>
      <c r="W24" s="133"/>
      <c r="X24" s="207"/>
      <c r="Y24" s="208"/>
      <c r="Z24" s="208"/>
      <c r="AA24" s="208"/>
      <c r="AB24" s="208"/>
      <c r="AC24" s="208"/>
      <c r="AD24" s="208"/>
      <c r="AE24" s="208"/>
      <c r="AF24" s="209"/>
      <c r="AI24" s="11" t="s">
        <v>88</v>
      </c>
    </row>
    <row r="25" spans="2:35" ht="17.25" customHeight="1" x14ac:dyDescent="0.4">
      <c r="B25" s="146"/>
      <c r="C25" s="127"/>
      <c r="D25" s="128"/>
      <c r="E25" s="128"/>
      <c r="F25" s="128"/>
      <c r="G25" s="128"/>
      <c r="H25" s="128"/>
      <c r="I25" s="128"/>
      <c r="J25" s="129"/>
      <c r="K25" s="137"/>
      <c r="L25" s="128"/>
      <c r="M25" s="128"/>
      <c r="N25" s="128"/>
      <c r="O25" s="128"/>
      <c r="P25" s="128"/>
      <c r="Q25" s="128"/>
      <c r="R25" s="129"/>
      <c r="S25" s="134"/>
      <c r="T25" s="135"/>
      <c r="U25" s="135"/>
      <c r="V25" s="135"/>
      <c r="W25" s="136"/>
      <c r="X25" s="210"/>
      <c r="Y25" s="211"/>
      <c r="Z25" s="211"/>
      <c r="AA25" s="211"/>
      <c r="AB25" s="211"/>
      <c r="AC25" s="211"/>
      <c r="AD25" s="211"/>
      <c r="AE25" s="211"/>
      <c r="AF25" s="212"/>
      <c r="AI25" s="11" t="s">
        <v>104</v>
      </c>
    </row>
    <row r="26" spans="2:35" ht="17.25" customHeight="1" x14ac:dyDescent="0.4">
      <c r="B26" s="145">
        <v>5</v>
      </c>
      <c r="C26" s="124"/>
      <c r="D26" s="125"/>
      <c r="E26" s="125"/>
      <c r="F26" s="125"/>
      <c r="G26" s="125"/>
      <c r="H26" s="125"/>
      <c r="I26" s="125"/>
      <c r="J26" s="126"/>
      <c r="K26" s="130"/>
      <c r="L26" s="125"/>
      <c r="M26" s="125"/>
      <c r="N26" s="125"/>
      <c r="O26" s="125"/>
      <c r="P26" s="125"/>
      <c r="Q26" s="125"/>
      <c r="R26" s="126"/>
      <c r="S26" s="131"/>
      <c r="T26" s="132"/>
      <c r="U26" s="132"/>
      <c r="V26" s="132"/>
      <c r="W26" s="133"/>
      <c r="X26" s="207"/>
      <c r="Y26" s="208"/>
      <c r="Z26" s="208"/>
      <c r="AA26" s="208"/>
      <c r="AB26" s="208"/>
      <c r="AC26" s="208"/>
      <c r="AD26" s="208"/>
      <c r="AE26" s="208"/>
      <c r="AF26" s="209"/>
    </row>
    <row r="27" spans="2:35" ht="17.25" customHeight="1" x14ac:dyDescent="0.4">
      <c r="B27" s="146"/>
      <c r="C27" s="127"/>
      <c r="D27" s="128"/>
      <c r="E27" s="128"/>
      <c r="F27" s="128"/>
      <c r="G27" s="128"/>
      <c r="H27" s="128"/>
      <c r="I27" s="128"/>
      <c r="J27" s="129"/>
      <c r="K27" s="137"/>
      <c r="L27" s="128"/>
      <c r="M27" s="128"/>
      <c r="N27" s="128"/>
      <c r="O27" s="128"/>
      <c r="P27" s="128"/>
      <c r="Q27" s="128"/>
      <c r="R27" s="129"/>
      <c r="S27" s="134"/>
      <c r="T27" s="135"/>
      <c r="U27" s="135"/>
      <c r="V27" s="135"/>
      <c r="W27" s="136"/>
      <c r="X27" s="210"/>
      <c r="Y27" s="211"/>
      <c r="Z27" s="211"/>
      <c r="AA27" s="211"/>
      <c r="AB27" s="211"/>
      <c r="AC27" s="211"/>
      <c r="AD27" s="211"/>
      <c r="AE27" s="211"/>
      <c r="AF27" s="212"/>
    </row>
    <row r="28" spans="2:35" ht="16.5" x14ac:dyDescent="0.4">
      <c r="B28" s="4"/>
      <c r="C28" s="5" t="s">
        <v>96</v>
      </c>
      <c r="D28" s="5"/>
      <c r="E28" s="5"/>
      <c r="F28" s="5"/>
      <c r="G28" s="5"/>
      <c r="H28" s="5"/>
      <c r="I28" s="5"/>
      <c r="J28" s="5"/>
      <c r="K28" s="5" t="s">
        <v>90</v>
      </c>
      <c r="L28" s="5"/>
      <c r="M28" s="5"/>
      <c r="N28" s="5"/>
      <c r="O28" s="122">
        <v>4000</v>
      </c>
      <c r="P28" s="122"/>
      <c r="Q28" s="122"/>
      <c r="R28" s="206" t="s">
        <v>16</v>
      </c>
      <c r="S28" s="206"/>
      <c r="T28" s="206"/>
      <c r="U28" s="206"/>
      <c r="V28" s="73" t="s">
        <v>15</v>
      </c>
      <c r="W28" s="107">
        <f>COUNTIF(S18:W27,"①午前のみ受講")</f>
        <v>0</v>
      </c>
      <c r="X28" s="107"/>
      <c r="Y28" s="213" t="s">
        <v>13</v>
      </c>
      <c r="Z28" s="213"/>
      <c r="AA28" s="73" t="s">
        <v>12</v>
      </c>
      <c r="AB28" s="122">
        <f>+O28*W28</f>
        <v>0</v>
      </c>
      <c r="AC28" s="122"/>
      <c r="AD28" s="122"/>
      <c r="AE28" s="5" t="s">
        <v>53</v>
      </c>
      <c r="AF28" s="86"/>
    </row>
    <row r="29" spans="2:35" ht="16.5" x14ac:dyDescent="0.4">
      <c r="B29" s="6"/>
      <c r="C29" s="3"/>
      <c r="D29" s="3"/>
      <c r="E29" s="3"/>
      <c r="F29" s="3"/>
      <c r="G29" s="3"/>
      <c r="H29" s="3"/>
      <c r="I29" s="3"/>
      <c r="J29" s="3"/>
      <c r="K29" s="3" t="s">
        <v>91</v>
      </c>
      <c r="L29" s="3"/>
      <c r="M29" s="3"/>
      <c r="N29" s="3"/>
      <c r="O29" s="123">
        <v>4500</v>
      </c>
      <c r="P29" s="123"/>
      <c r="Q29" s="123"/>
      <c r="R29" s="107" t="s">
        <v>16</v>
      </c>
      <c r="S29" s="107"/>
      <c r="T29" s="107"/>
      <c r="U29" s="107"/>
      <c r="V29" s="71" t="s">
        <v>15</v>
      </c>
      <c r="W29" s="107">
        <f>COUNTIF(S18:W27,"②午後のみ受講")</f>
        <v>0</v>
      </c>
      <c r="X29" s="107"/>
      <c r="Y29" s="121" t="s">
        <v>13</v>
      </c>
      <c r="Z29" s="121"/>
      <c r="AA29" s="71" t="s">
        <v>12</v>
      </c>
      <c r="AB29" s="123">
        <f>+O29*W29</f>
        <v>0</v>
      </c>
      <c r="AC29" s="123"/>
      <c r="AD29" s="123"/>
      <c r="AE29" s="3" t="s">
        <v>53</v>
      </c>
      <c r="AF29" s="87"/>
    </row>
    <row r="30" spans="2:35" ht="16.5" x14ac:dyDescent="0.4">
      <c r="B30" s="6"/>
      <c r="C30" s="3"/>
      <c r="D30" s="3"/>
      <c r="E30" s="3"/>
      <c r="F30" s="3"/>
      <c r="G30" s="3"/>
      <c r="H30" s="3"/>
      <c r="I30" s="3"/>
      <c r="J30" s="3"/>
      <c r="K30" s="3" t="s">
        <v>70</v>
      </c>
      <c r="L30" s="3"/>
      <c r="M30" s="3"/>
      <c r="N30" s="3"/>
      <c r="O30" s="123">
        <v>7200</v>
      </c>
      <c r="P30" s="123"/>
      <c r="Q30" s="123"/>
      <c r="R30" s="107" t="s">
        <v>16</v>
      </c>
      <c r="S30" s="107"/>
      <c r="T30" s="107"/>
      <c r="U30" s="107"/>
      <c r="V30" s="71" t="s">
        <v>15</v>
      </c>
      <c r="W30" s="107">
        <f>COUNTIF(S18:W27,"③全日受講")</f>
        <v>0</v>
      </c>
      <c r="X30" s="107"/>
      <c r="Y30" s="121" t="s">
        <v>13</v>
      </c>
      <c r="Z30" s="121"/>
      <c r="AA30" s="71" t="s">
        <v>12</v>
      </c>
      <c r="AB30" s="123">
        <f>+O30*W30</f>
        <v>0</v>
      </c>
      <c r="AC30" s="123"/>
      <c r="AD30" s="123"/>
      <c r="AE30" s="3" t="s">
        <v>53</v>
      </c>
      <c r="AF30" s="87"/>
    </row>
    <row r="31" spans="2:35" ht="16.5" x14ac:dyDescent="0.4">
      <c r="B31" s="6"/>
      <c r="C31" s="3" t="s">
        <v>97</v>
      </c>
      <c r="D31" s="3"/>
      <c r="E31" s="3"/>
      <c r="F31" s="3"/>
      <c r="G31" s="3"/>
      <c r="H31" s="3"/>
      <c r="I31" s="41" t="s">
        <v>26</v>
      </c>
      <c r="J31" s="3"/>
      <c r="K31" s="3"/>
      <c r="L31" s="3"/>
      <c r="M31" s="3"/>
      <c r="N31" s="3"/>
      <c r="O31" s="3"/>
      <c r="P31" s="3"/>
      <c r="Q31" s="3"/>
      <c r="R31" s="3"/>
      <c r="S31" s="3"/>
      <c r="T31" s="3"/>
      <c r="U31" s="3"/>
      <c r="V31" s="3"/>
      <c r="W31" s="3"/>
      <c r="X31" s="3"/>
      <c r="Y31" s="3"/>
      <c r="Z31" s="3"/>
      <c r="AA31" s="3"/>
      <c r="AB31" s="3"/>
      <c r="AC31" s="3"/>
      <c r="AD31" s="3"/>
      <c r="AE31" s="3"/>
      <c r="AF31" s="87"/>
    </row>
    <row r="32" spans="2:35" ht="16.5" x14ac:dyDescent="0.4">
      <c r="B32" s="6"/>
      <c r="D32" s="3" t="s">
        <v>99</v>
      </c>
      <c r="E32" s="3"/>
      <c r="F32" s="3"/>
      <c r="G32" s="3"/>
      <c r="H32" s="3"/>
      <c r="I32" s="3"/>
      <c r="J32" s="3"/>
      <c r="K32" s="3"/>
      <c r="L32" s="3"/>
      <c r="M32" s="3" t="s">
        <v>101</v>
      </c>
      <c r="N32" s="3"/>
      <c r="O32" s="123">
        <v>4200</v>
      </c>
      <c r="P32" s="123"/>
      <c r="Q32" s="123"/>
      <c r="R32" s="107" t="s">
        <v>16</v>
      </c>
      <c r="S32" s="107"/>
      <c r="T32" s="107"/>
      <c r="U32" s="107"/>
      <c r="V32" s="71" t="s">
        <v>15</v>
      </c>
      <c r="W32" s="107">
        <f>COUNTIF(X18:AF27,"①午前テキストのみ")</f>
        <v>0</v>
      </c>
      <c r="X32" s="107"/>
      <c r="Y32" s="121" t="s">
        <v>14</v>
      </c>
      <c r="Z32" s="121"/>
      <c r="AA32" s="71" t="s">
        <v>12</v>
      </c>
      <c r="AB32" s="123">
        <f>+O32*W32</f>
        <v>0</v>
      </c>
      <c r="AC32" s="123"/>
      <c r="AD32" s="123"/>
      <c r="AE32" s="3" t="s">
        <v>53</v>
      </c>
      <c r="AF32" s="87"/>
      <c r="AI32" s="11" t="b">
        <v>0</v>
      </c>
    </row>
    <row r="33" spans="2:32" ht="16.5" x14ac:dyDescent="0.4">
      <c r="B33" s="6"/>
      <c r="C33" s="3"/>
      <c r="D33" s="1" t="s">
        <v>100</v>
      </c>
      <c r="E33" s="3"/>
      <c r="F33" s="3"/>
      <c r="G33" s="3"/>
      <c r="H33" s="3"/>
      <c r="I33" s="3"/>
      <c r="J33" s="3"/>
      <c r="K33" s="3"/>
      <c r="L33" s="3"/>
      <c r="M33" s="3" t="s">
        <v>102</v>
      </c>
      <c r="N33" s="3"/>
      <c r="O33" s="123">
        <v>4500</v>
      </c>
      <c r="P33" s="123"/>
      <c r="Q33" s="123"/>
      <c r="R33" s="107" t="s">
        <v>16</v>
      </c>
      <c r="S33" s="107"/>
      <c r="T33" s="107"/>
      <c r="U33" s="107"/>
      <c r="V33" s="74" t="s">
        <v>15</v>
      </c>
      <c r="W33" s="107">
        <f>COUNTIF(X18:AF27,"②午後テキストのみ")</f>
        <v>0</v>
      </c>
      <c r="X33" s="107"/>
      <c r="Y33" s="121" t="s">
        <v>14</v>
      </c>
      <c r="Z33" s="121"/>
      <c r="AA33" s="74" t="s">
        <v>12</v>
      </c>
      <c r="AB33" s="123">
        <f>+O33*W33</f>
        <v>0</v>
      </c>
      <c r="AC33" s="123"/>
      <c r="AD33" s="123"/>
      <c r="AE33" s="3" t="s">
        <v>53</v>
      </c>
      <c r="AF33" s="87"/>
    </row>
    <row r="34" spans="2:32" ht="16.5" x14ac:dyDescent="0.4">
      <c r="B34" s="6"/>
      <c r="C34" s="3"/>
      <c r="D34" s="1" t="s">
        <v>94</v>
      </c>
      <c r="E34" s="3"/>
      <c r="F34" s="3"/>
      <c r="G34" s="3"/>
      <c r="H34" s="3"/>
      <c r="I34" s="3"/>
      <c r="J34" s="3"/>
      <c r="K34" s="3"/>
      <c r="L34" s="3"/>
      <c r="M34" s="3"/>
      <c r="N34" s="3"/>
      <c r="O34" s="123">
        <v>8700</v>
      </c>
      <c r="P34" s="123"/>
      <c r="Q34" s="123"/>
      <c r="R34" s="107" t="s">
        <v>16</v>
      </c>
      <c r="S34" s="107"/>
      <c r="T34" s="107"/>
      <c r="U34" s="107"/>
      <c r="V34" s="74" t="s">
        <v>15</v>
      </c>
      <c r="W34" s="107">
        <f>COUNTIF(X18:AF27,"③テキスト両方")</f>
        <v>0</v>
      </c>
      <c r="X34" s="107"/>
      <c r="Y34" s="121" t="s">
        <v>105</v>
      </c>
      <c r="Z34" s="121"/>
      <c r="AA34" s="74" t="s">
        <v>12</v>
      </c>
      <c r="AB34" s="123">
        <f>+O34*W34</f>
        <v>0</v>
      </c>
      <c r="AC34" s="123"/>
      <c r="AD34" s="123"/>
      <c r="AE34" s="3" t="s">
        <v>53</v>
      </c>
      <c r="AF34" s="87"/>
    </row>
    <row r="35" spans="2:32" ht="24.75" customHeight="1" x14ac:dyDescent="0.4">
      <c r="B35" s="8"/>
      <c r="C35" s="54"/>
      <c r="D35" s="82"/>
      <c r="E35" s="82"/>
      <c r="F35" s="82"/>
      <c r="G35" s="82"/>
      <c r="H35" s="82"/>
      <c r="I35" s="82"/>
      <c r="J35" s="82"/>
      <c r="K35" s="82"/>
      <c r="L35" s="82"/>
      <c r="M35" s="82"/>
      <c r="N35" s="82"/>
      <c r="O35" s="82"/>
      <c r="P35" s="82"/>
      <c r="Q35" s="82"/>
      <c r="R35" s="82"/>
      <c r="S35" s="82"/>
      <c r="T35" s="82"/>
      <c r="U35" s="88"/>
      <c r="V35" s="88"/>
      <c r="W35" s="88"/>
      <c r="X35" s="89"/>
      <c r="Y35" s="91"/>
      <c r="Z35" s="92" t="s">
        <v>98</v>
      </c>
      <c r="AA35" s="138">
        <f>SUM(AB28:AD34)</f>
        <v>0</v>
      </c>
      <c r="AB35" s="138"/>
      <c r="AC35" s="138"/>
      <c r="AD35" s="138"/>
      <c r="AE35" s="93" t="s">
        <v>53</v>
      </c>
      <c r="AF35" s="90"/>
    </row>
    <row r="36" spans="2:32" s="100" customFormat="1" ht="16.5" x14ac:dyDescent="0.4">
      <c r="B36" s="101" t="s">
        <v>28</v>
      </c>
    </row>
    <row r="37" spans="2:32" ht="16.5" x14ac:dyDescent="0.4">
      <c r="B37" s="2" t="s">
        <v>103</v>
      </c>
    </row>
    <row r="38" spans="2:32" ht="16.5" x14ac:dyDescent="0.4">
      <c r="B38" s="2" t="s">
        <v>39</v>
      </c>
    </row>
    <row r="39" spans="2:32" ht="18" customHeight="1" x14ac:dyDescent="0.4">
      <c r="C39" s="139" t="s">
        <v>30</v>
      </c>
      <c r="D39" s="140"/>
      <c r="E39" s="140"/>
      <c r="F39" s="185" t="s">
        <v>40</v>
      </c>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row>
    <row r="40" spans="2:32" ht="18" customHeight="1" x14ac:dyDescent="0.4">
      <c r="C40" s="141"/>
      <c r="D40" s="142"/>
      <c r="E40" s="142"/>
      <c r="F40" s="188" t="s">
        <v>54</v>
      </c>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90"/>
    </row>
    <row r="41" spans="2:32" ht="18" customHeight="1" x14ac:dyDescent="0.4">
      <c r="B41" s="1" t="s">
        <v>41</v>
      </c>
    </row>
    <row r="42" spans="2:32" ht="18" customHeight="1" x14ac:dyDescent="0.4">
      <c r="C42" s="191" t="s">
        <v>45</v>
      </c>
      <c r="D42" s="191"/>
      <c r="E42" s="191"/>
      <c r="F42" s="184"/>
      <c r="G42" s="184"/>
      <c r="H42" s="11" t="s">
        <v>42</v>
      </c>
      <c r="K42" s="191" t="s">
        <v>44</v>
      </c>
      <c r="L42" s="191"/>
      <c r="M42" s="191"/>
      <c r="N42" s="184"/>
      <c r="O42" s="184"/>
      <c r="P42" s="11" t="s">
        <v>42</v>
      </c>
      <c r="R42" s="191" t="s">
        <v>43</v>
      </c>
      <c r="S42" s="191"/>
      <c r="T42" s="191"/>
      <c r="U42" s="184"/>
      <c r="V42" s="184"/>
      <c r="W42" s="11" t="s">
        <v>42</v>
      </c>
    </row>
    <row r="43" spans="2:32" ht="18" customHeight="1" x14ac:dyDescent="0.4">
      <c r="B43" s="43" t="s">
        <v>51</v>
      </c>
    </row>
    <row r="44" spans="2:32" ht="18" customHeight="1" x14ac:dyDescent="0.4">
      <c r="B44" s="1" t="s">
        <v>52</v>
      </c>
      <c r="C44" s="12"/>
    </row>
    <row r="45" spans="2:32" s="18" customFormat="1" ht="14.45" customHeight="1" x14ac:dyDescent="0.4">
      <c r="B45" s="203" t="s">
        <v>31</v>
      </c>
      <c r="C45" s="27"/>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95"/>
    </row>
    <row r="46" spans="2:32" s="18" customFormat="1" ht="18.75" x14ac:dyDescent="0.4">
      <c r="B46" s="204"/>
      <c r="C46" s="14"/>
      <c r="D46" s="107" t="str">
        <f>D32</f>
        <v>「改訂4版 公共調達と会計検査」</v>
      </c>
      <c r="E46" s="108"/>
      <c r="F46" s="108"/>
      <c r="G46" s="108"/>
      <c r="H46" s="108"/>
      <c r="I46" s="108"/>
      <c r="J46" s="108"/>
      <c r="K46" s="108"/>
      <c r="L46" s="108"/>
      <c r="M46" s="108"/>
      <c r="N46" s="108"/>
      <c r="O46" s="96"/>
      <c r="P46" s="222">
        <f>+O32</f>
        <v>4200</v>
      </c>
      <c r="Q46" s="223"/>
      <c r="R46" s="223"/>
      <c r="S46" s="110"/>
      <c r="T46" s="63" t="s">
        <v>16</v>
      </c>
      <c r="V46" s="22"/>
      <c r="W46" s="81" t="s">
        <v>15</v>
      </c>
      <c r="X46" s="184"/>
      <c r="Y46" s="184"/>
      <c r="Z46" s="121" t="s">
        <v>14</v>
      </c>
      <c r="AA46" s="121"/>
      <c r="AB46" s="81" t="s">
        <v>12</v>
      </c>
      <c r="AC46" s="123">
        <f>+P46*X46</f>
        <v>0</v>
      </c>
      <c r="AD46" s="123"/>
      <c r="AE46" s="123"/>
      <c r="AF46" s="97" t="s">
        <v>53</v>
      </c>
    </row>
    <row r="47" spans="2:32" s="18" customFormat="1" ht="18.75" x14ac:dyDescent="0.4">
      <c r="B47" s="204"/>
      <c r="C47" s="25"/>
      <c r="D47" s="107" t="str">
        <f>D33</f>
        <v>「改訂14版 公共工事と会計検査」</v>
      </c>
      <c r="E47" s="108"/>
      <c r="F47" s="108"/>
      <c r="G47" s="108"/>
      <c r="H47" s="108"/>
      <c r="I47" s="108"/>
      <c r="J47" s="108"/>
      <c r="K47" s="108"/>
      <c r="L47" s="108"/>
      <c r="M47" s="108"/>
      <c r="N47" s="108"/>
      <c r="O47" s="96"/>
      <c r="P47" s="109">
        <f>+O33</f>
        <v>4500</v>
      </c>
      <c r="Q47" s="110"/>
      <c r="R47" s="110"/>
      <c r="S47" s="110"/>
      <c r="T47" s="63" t="s">
        <v>16</v>
      </c>
      <c r="V47" s="60"/>
      <c r="W47" s="81" t="s">
        <v>15</v>
      </c>
      <c r="X47" s="184"/>
      <c r="Y47" s="184"/>
      <c r="Z47" s="121" t="s">
        <v>14</v>
      </c>
      <c r="AA47" s="121"/>
      <c r="AB47" s="81" t="s">
        <v>12</v>
      </c>
      <c r="AC47" s="123">
        <f>+P47*X47</f>
        <v>0</v>
      </c>
      <c r="AD47" s="123"/>
      <c r="AE47" s="123"/>
      <c r="AF47" s="97" t="s">
        <v>53</v>
      </c>
    </row>
    <row r="48" spans="2:32" s="18" customFormat="1" ht="16.5" x14ac:dyDescent="0.4">
      <c r="B48" s="204"/>
      <c r="C48" s="67"/>
      <c r="D48" s="80"/>
      <c r="E48" s="3"/>
      <c r="F48" s="3"/>
      <c r="G48" s="3"/>
      <c r="H48" s="3"/>
      <c r="I48" s="3"/>
      <c r="J48" s="3"/>
      <c r="K48" s="3"/>
      <c r="L48" s="3"/>
      <c r="M48" s="3"/>
      <c r="N48" s="80"/>
      <c r="O48" s="2"/>
      <c r="P48" s="79"/>
      <c r="Q48" s="79"/>
      <c r="R48" s="79"/>
      <c r="S48" s="2"/>
      <c r="T48" s="80"/>
      <c r="U48" s="94" t="s">
        <v>33</v>
      </c>
      <c r="V48" s="80"/>
      <c r="W48" s="81"/>
      <c r="X48" s="80" t="s">
        <v>34</v>
      </c>
      <c r="Y48" s="80"/>
      <c r="Z48" s="81"/>
      <c r="AA48" s="81"/>
      <c r="AB48" s="81"/>
      <c r="AC48" s="123">
        <v>450</v>
      </c>
      <c r="AD48" s="123"/>
      <c r="AE48" s="123"/>
      <c r="AF48" s="97" t="s">
        <v>53</v>
      </c>
    </row>
    <row r="49" spans="2:35" s="18" customFormat="1" ht="16.5" x14ac:dyDescent="0.4">
      <c r="B49" s="204"/>
      <c r="C49" s="25"/>
      <c r="D49" s="80"/>
      <c r="E49" s="3"/>
      <c r="F49" s="3"/>
      <c r="G49" s="3"/>
      <c r="H49" s="3"/>
      <c r="I49" s="3"/>
      <c r="J49" s="3"/>
      <c r="K49" s="3"/>
      <c r="L49" s="3"/>
      <c r="M49" s="3"/>
      <c r="N49" s="80"/>
      <c r="O49" s="94"/>
      <c r="P49" s="79"/>
      <c r="Q49" s="79"/>
      <c r="R49" s="79"/>
      <c r="S49" s="80"/>
      <c r="T49" s="80"/>
      <c r="U49" s="80"/>
      <c r="V49" s="80"/>
      <c r="W49" s="81"/>
      <c r="X49" s="80"/>
      <c r="Y49" s="102"/>
      <c r="Z49" s="103"/>
      <c r="AA49" s="103"/>
      <c r="AB49" s="103"/>
      <c r="AC49" s="104"/>
      <c r="AD49" s="104"/>
      <c r="AE49" s="104"/>
      <c r="AF49" s="97"/>
    </row>
    <row r="50" spans="2:35" s="18" customFormat="1" ht="18" customHeight="1" x14ac:dyDescent="0.4">
      <c r="B50" s="205"/>
      <c r="C50" s="24"/>
      <c r="D50" s="98"/>
      <c r="E50" s="9"/>
      <c r="F50" s="9"/>
      <c r="G50" s="9"/>
      <c r="H50" s="9"/>
      <c r="I50" s="9"/>
      <c r="J50" s="9"/>
      <c r="K50" s="9"/>
      <c r="L50" s="9"/>
      <c r="M50" s="9"/>
      <c r="N50" s="98"/>
      <c r="O50" s="99"/>
      <c r="P50" s="85"/>
      <c r="Q50" s="85"/>
      <c r="R50" s="85"/>
      <c r="S50" s="98"/>
      <c r="T50" s="98"/>
      <c r="U50" s="98"/>
      <c r="V50" s="98"/>
      <c r="W50" s="84"/>
      <c r="X50" s="98"/>
      <c r="Y50" s="105"/>
      <c r="Z50" s="183" t="s">
        <v>49</v>
      </c>
      <c r="AA50" s="183"/>
      <c r="AB50" s="183"/>
      <c r="AC50" s="182">
        <f>IF(SUM(AC46:AE47)=0,0,SUM(AC46:AE49))</f>
        <v>0</v>
      </c>
      <c r="AD50" s="182"/>
      <c r="AE50" s="182"/>
      <c r="AF50" s="106" t="s">
        <v>53</v>
      </c>
    </row>
    <row r="51" spans="2:35" ht="18" customHeight="1" x14ac:dyDescent="0.4">
      <c r="B51" s="18" t="s">
        <v>32</v>
      </c>
      <c r="C51" s="18"/>
      <c r="D51" s="18"/>
      <c r="E51" s="18"/>
      <c r="F51" s="18"/>
      <c r="G51" s="18"/>
      <c r="H51" s="18"/>
      <c r="I51" s="18"/>
      <c r="J51" s="18"/>
      <c r="K51" s="18"/>
      <c r="L51" s="18"/>
      <c r="M51" s="18"/>
      <c r="N51" s="18"/>
      <c r="O51" s="18"/>
      <c r="P51" s="18"/>
      <c r="Q51" s="18"/>
      <c r="R51" s="18"/>
      <c r="S51" s="18"/>
      <c r="T51" s="18"/>
      <c r="U51" s="18"/>
      <c r="V51" s="18"/>
      <c r="W51" s="18"/>
      <c r="X51" s="18"/>
      <c r="Y51" s="119" t="s">
        <v>89</v>
      </c>
      <c r="Z51" s="120"/>
      <c r="AA51" s="120"/>
      <c r="AB51" s="120"/>
      <c r="AC51" s="120"/>
      <c r="AD51" s="120"/>
      <c r="AE51" s="120"/>
      <c r="AF51" s="120"/>
    </row>
    <row r="52" spans="2:35" ht="36" customHeight="1" x14ac:dyDescent="0.4">
      <c r="B52" s="175"/>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7"/>
      <c r="AI52" s="11" t="b">
        <v>0</v>
      </c>
    </row>
    <row r="53" spans="2:35" ht="18" customHeight="1" x14ac:dyDescent="0.4">
      <c r="C53" s="69" t="s">
        <v>78</v>
      </c>
      <c r="D53" s="68"/>
      <c r="H53" s="11" t="s">
        <v>81</v>
      </c>
      <c r="L53" s="68"/>
      <c r="M53" s="68"/>
      <c r="AA53" s="77"/>
      <c r="AB53" s="77"/>
      <c r="AC53" s="77"/>
      <c r="AD53" s="77"/>
      <c r="AE53" s="77"/>
    </row>
    <row r="54" spans="2:35" ht="18" customHeight="1" x14ac:dyDescent="0.4">
      <c r="H54" s="11" t="s">
        <v>79</v>
      </c>
      <c r="AA54" s="68"/>
      <c r="AC54" s="78" t="s">
        <v>82</v>
      </c>
      <c r="AD54" s="68"/>
      <c r="AE54" s="68"/>
    </row>
    <row r="55" spans="2:35" ht="18" customHeight="1" x14ac:dyDescent="0.4">
      <c r="C55" s="11" t="s">
        <v>83</v>
      </c>
      <c r="AA55" s="68"/>
      <c r="AB55" s="68"/>
      <c r="AC55" s="68"/>
      <c r="AD55" s="68"/>
      <c r="AE55" s="68"/>
    </row>
    <row r="56" spans="2:35" ht="18" customHeight="1" x14ac:dyDescent="0.4">
      <c r="C56" s="11" t="s">
        <v>80</v>
      </c>
      <c r="AD56" s="68"/>
      <c r="AE56" s="68"/>
    </row>
    <row r="57" spans="2:35" ht="18" hidden="1" customHeight="1" x14ac:dyDescent="0.4"/>
    <row r="58" spans="2:35" ht="18" hidden="1" customHeight="1" x14ac:dyDescent="0.4"/>
    <row r="59" spans="2:35" ht="18" hidden="1" customHeight="1" x14ac:dyDescent="0.4"/>
    <row r="60" spans="2:35" ht="18" hidden="1" customHeight="1" x14ac:dyDescent="0.4"/>
    <row r="61" spans="2:35" ht="18" hidden="1" customHeight="1" x14ac:dyDescent="0.4"/>
    <row r="62" spans="2:35" ht="18" hidden="1" customHeight="1" x14ac:dyDescent="0.4"/>
    <row r="63" spans="2:35" ht="18" hidden="1" customHeight="1" x14ac:dyDescent="0.4"/>
    <row r="64" spans="2:35" ht="18" hidden="1" customHeight="1" x14ac:dyDescent="0.4"/>
    <row r="65" ht="18" hidden="1" customHeight="1" x14ac:dyDescent="0.4"/>
    <row r="66" ht="18" hidden="1" customHeight="1" x14ac:dyDescent="0.4"/>
    <row r="67" ht="18" hidden="1" customHeight="1" x14ac:dyDescent="0.4"/>
  </sheetData>
  <sheetProtection sheet="1" selectLockedCells="1"/>
  <mergeCells count="122">
    <mergeCell ref="AB29:AD29"/>
    <mergeCell ref="W30:X30"/>
    <mergeCell ref="W29:X29"/>
    <mergeCell ref="R33:U33"/>
    <mergeCell ref="W33:X33"/>
    <mergeCell ref="R29:U29"/>
    <mergeCell ref="K23:R23"/>
    <mergeCell ref="O33:Q33"/>
    <mergeCell ref="X26:AF27"/>
    <mergeCell ref="O30:Q30"/>
    <mergeCell ref="Y33:Z33"/>
    <mergeCell ref="AB33:AD33"/>
    <mergeCell ref="O29:Q29"/>
    <mergeCell ref="W32:X32"/>
    <mergeCell ref="C22:J23"/>
    <mergeCell ref="K22:R22"/>
    <mergeCell ref="S22:W23"/>
    <mergeCell ref="S18:W19"/>
    <mergeCell ref="S16:W17"/>
    <mergeCell ref="X46:Y46"/>
    <mergeCell ref="Z46:AA46"/>
    <mergeCell ref="O34:Q34"/>
    <mergeCell ref="D46:N46"/>
    <mergeCell ref="P46:S46"/>
    <mergeCell ref="C20:J21"/>
    <mergeCell ref="K19:R19"/>
    <mergeCell ref="S26:W27"/>
    <mergeCell ref="K20:R20"/>
    <mergeCell ref="S20:W21"/>
    <mergeCell ref="K21:R21"/>
    <mergeCell ref="B2:Q2"/>
    <mergeCell ref="R2:AF2"/>
    <mergeCell ref="O14:U14"/>
    <mergeCell ref="B45:B50"/>
    <mergeCell ref="X47:Y47"/>
    <mergeCell ref="R42:T42"/>
    <mergeCell ref="AB28:AD28"/>
    <mergeCell ref="R28:U28"/>
    <mergeCell ref="B22:B23"/>
    <mergeCell ref="B24:B25"/>
    <mergeCell ref="B26:B27"/>
    <mergeCell ref="X18:AF19"/>
    <mergeCell ref="X20:AF21"/>
    <mergeCell ref="X22:AF23"/>
    <mergeCell ref="X24:AF25"/>
    <mergeCell ref="AB32:AD32"/>
    <mergeCell ref="Y28:Z28"/>
    <mergeCell ref="O32:Q32"/>
    <mergeCell ref="R32:U32"/>
    <mergeCell ref="Y11:AF11"/>
    <mergeCell ref="X16:AF17"/>
    <mergeCell ref="F12:AF12"/>
    <mergeCell ref="R30:U30"/>
    <mergeCell ref="Y29:Z29"/>
    <mergeCell ref="B52:AF52"/>
    <mergeCell ref="R3:AF3"/>
    <mergeCell ref="R4:AF4"/>
    <mergeCell ref="AC50:AE50"/>
    <mergeCell ref="Z50:AB50"/>
    <mergeCell ref="AC48:AE48"/>
    <mergeCell ref="U42:V42"/>
    <mergeCell ref="F39:AE39"/>
    <mergeCell ref="F40:AE40"/>
    <mergeCell ref="C42:E42"/>
    <mergeCell ref="F42:G42"/>
    <mergeCell ref="K42:M42"/>
    <mergeCell ref="N42:O42"/>
    <mergeCell ref="B20:B21"/>
    <mergeCell ref="B13:AF13"/>
    <mergeCell ref="K17:R17"/>
    <mergeCell ref="K16:R16"/>
    <mergeCell ref="K18:R18"/>
    <mergeCell ref="C18:J19"/>
    <mergeCell ref="AC47:AE47"/>
    <mergeCell ref="AC46:AE46"/>
    <mergeCell ref="K27:R27"/>
    <mergeCell ref="Y14:AF14"/>
    <mergeCell ref="E14:K14"/>
    <mergeCell ref="B3:Q3"/>
    <mergeCell ref="B16:B17"/>
    <mergeCell ref="B18:B19"/>
    <mergeCell ref="V14:X14"/>
    <mergeCell ref="L14:N14"/>
    <mergeCell ref="E6:K6"/>
    <mergeCell ref="B6:D6"/>
    <mergeCell ref="E9:R9"/>
    <mergeCell ref="E10:R11"/>
    <mergeCell ref="B14:D14"/>
    <mergeCell ref="B9:D9"/>
    <mergeCell ref="B8:AF8"/>
    <mergeCell ref="S9:U11"/>
    <mergeCell ref="B10:D11"/>
    <mergeCell ref="V9:X9"/>
    <mergeCell ref="V10:X10"/>
    <mergeCell ref="V11:X11"/>
    <mergeCell ref="Y9:AF9"/>
    <mergeCell ref="Y10:AF10"/>
    <mergeCell ref="B12:D12"/>
    <mergeCell ref="D47:N47"/>
    <mergeCell ref="P47:S47"/>
    <mergeCell ref="C16:J17"/>
    <mergeCell ref="S6:X6"/>
    <mergeCell ref="Y6:AF6"/>
    <mergeCell ref="Y51:AF51"/>
    <mergeCell ref="Y32:Z32"/>
    <mergeCell ref="O28:Q28"/>
    <mergeCell ref="W28:X28"/>
    <mergeCell ref="R34:U34"/>
    <mergeCell ref="W34:X34"/>
    <mergeCell ref="Y34:Z34"/>
    <mergeCell ref="AB34:AD34"/>
    <mergeCell ref="C24:J25"/>
    <mergeCell ref="K24:R24"/>
    <mergeCell ref="S24:W25"/>
    <mergeCell ref="K25:R25"/>
    <mergeCell ref="AA35:AD35"/>
    <mergeCell ref="C39:E40"/>
    <mergeCell ref="Z47:AA47"/>
    <mergeCell ref="Y30:Z30"/>
    <mergeCell ref="AB30:AD30"/>
    <mergeCell ref="C26:J27"/>
    <mergeCell ref="K26:R26"/>
  </mergeCells>
  <phoneticPr fontId="1" type="halfwidthKatakana"/>
  <conditionalFormatting sqref="E6 E9:R11 Y9:AF11 E14 O14 Y14 F42 N42 U42 X46:Y47 B52 F12 B13 C18 K18:K19 X18:AF27">
    <cfRule type="expression" dxfId="35" priority="46">
      <formula>B6&lt;&gt;""</formula>
    </cfRule>
    <cfRule type="expression" dxfId="34" priority="52">
      <formula>B6=""</formula>
    </cfRule>
  </conditionalFormatting>
  <conditionalFormatting sqref="C22 K22:K23">
    <cfRule type="expression" dxfId="33" priority="41">
      <formula>C22&lt;&gt;""</formula>
    </cfRule>
    <cfRule type="expression" dxfId="32" priority="42">
      <formula>C22=""</formula>
    </cfRule>
  </conditionalFormatting>
  <conditionalFormatting sqref="C24 K24:K25">
    <cfRule type="expression" dxfId="31" priority="39">
      <formula>C24&lt;&gt;""</formula>
    </cfRule>
    <cfRule type="expression" dxfId="30" priority="40">
      <formula>C24=""</formula>
    </cfRule>
  </conditionalFormatting>
  <conditionalFormatting sqref="C26 K26:K27">
    <cfRule type="expression" dxfId="29" priority="38">
      <formula>C26=""</formula>
    </cfRule>
  </conditionalFormatting>
  <conditionalFormatting sqref="C20 K20:K21">
    <cfRule type="expression" dxfId="28" priority="43">
      <formula>C20&lt;&gt;""</formula>
    </cfRule>
    <cfRule type="expression" dxfId="27" priority="44">
      <formula>C20=""</formula>
    </cfRule>
  </conditionalFormatting>
  <conditionalFormatting sqref="C26 K26:K27">
    <cfRule type="expression" dxfId="26" priority="37">
      <formula>C26&lt;&gt;""</formula>
    </cfRule>
  </conditionalFormatting>
  <conditionalFormatting sqref="S18:W27">
    <cfRule type="expression" dxfId="25" priority="3">
      <formula>S18=""</formula>
    </cfRule>
    <cfRule type="expression" dxfId="24" priority="4">
      <formula>S18&lt;&gt;""</formula>
    </cfRule>
  </conditionalFormatting>
  <conditionalFormatting sqref="Y6:AF6">
    <cfRule type="expression" dxfId="23" priority="1">
      <formula>Y6=""</formula>
    </cfRule>
    <cfRule type="expression" dxfId="22" priority="2">
      <formula>Y6&lt;&gt;""</formula>
    </cfRule>
  </conditionalFormatting>
  <dataValidations count="5">
    <dataValidation imeMode="fullKatakana" allowBlank="1" showInputMessage="1" showErrorMessage="1" sqref="K24 K22 K20 K26 K18 E9:R9 Y10:AF10"/>
    <dataValidation imeMode="off" allowBlank="1" showInputMessage="1" showErrorMessage="1" sqref="F12:AF12 E14:K14 O14:U14 Y14:AF14"/>
    <dataValidation type="list" imeMode="fullKatakana" allowBlank="1" showInputMessage="1" showErrorMessage="1" sqref="S18:W27">
      <formula1>$AI$17:$AI$20</formula1>
    </dataValidation>
    <dataValidation imeMode="hiragana" allowBlank="1" showInputMessage="1" showErrorMessage="1" sqref="E10:R11 Y6:AF6 Y9:AF9 Y11:AF11 B13:AF13 K19:R19 K21:R21 K23:R23 K25:R25 C18:J27 K27:R27 B52:AF52"/>
    <dataValidation type="list" allowBlank="1" showInputMessage="1" showErrorMessage="1" sqref="X18:AF27">
      <formula1>$AI$22:$AI$25</formula1>
    </dataValidation>
  </dataValidations>
  <hyperlinks>
    <hyperlink ref="B3" r:id="rId1" display="er-touhoku-info11@zai-keicho.or.jp"/>
    <hyperlink ref="B3:Q3" r:id="rId2" display="er-tohoku-info11@zai-keicho.or.jp"/>
  </hyperlinks>
  <printOptions horizontalCentered="1" verticalCentered="1"/>
  <pageMargins left="0.59055118110236227" right="0.39370078740157483" top="0.59055118110236227" bottom="0.19685039370078741" header="0.31496062992125984" footer="0.19685039370078741"/>
  <pageSetup paperSize="9" scale="87" orientation="portrait" horizontalDpi="300" verticalDpi="300" r:id="rId3"/>
  <headerFooter>
    <oddHeader>&amp;L&amp;"游明朝,標準"　　一般財団法人 経済調査会 東北支部行&amp;C&amp;"ＭＳ ゴシック,標準"&amp;18 　　　　　　　　　　　　　　ＦＡＸ：０２２-２６４-３０８６</oddHead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FC54"/>
  <sheetViews>
    <sheetView showGridLines="0" showRowColHeaders="0" zoomScale="115" zoomScaleNormal="115" workbookViewId="0"/>
  </sheetViews>
  <sheetFormatPr defaultColWidth="0" defaultRowHeight="18" customHeight="1" zeroHeight="1" x14ac:dyDescent="0.4"/>
  <cols>
    <col min="1" max="1" width="2.75" style="45" customWidth="1"/>
    <col min="2" max="32" width="2.875" style="45" customWidth="1"/>
    <col min="33" max="33" width="0.25" style="45" customWidth="1"/>
    <col min="34" max="16383" width="8.75" style="45" hidden="1"/>
    <col min="16384" max="16384" width="2.75" style="45" customWidth="1"/>
  </cols>
  <sheetData>
    <row r="1" spans="1:32" ht="18" customHeight="1" thickBot="1" x14ac:dyDescent="0.4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8" customHeight="1" thickTop="1" x14ac:dyDescent="0.4">
      <c r="A2" s="11"/>
      <c r="B2" s="198" t="s">
        <v>35</v>
      </c>
      <c r="C2" s="199"/>
      <c r="D2" s="199"/>
      <c r="E2" s="199"/>
      <c r="F2" s="199"/>
      <c r="G2" s="199"/>
      <c r="H2" s="199"/>
      <c r="I2" s="199"/>
      <c r="J2" s="199"/>
      <c r="K2" s="199"/>
      <c r="L2" s="199"/>
      <c r="M2" s="199"/>
      <c r="N2" s="199"/>
      <c r="O2" s="199"/>
      <c r="P2" s="199"/>
      <c r="Q2" s="200"/>
      <c r="R2" s="201" t="s">
        <v>36</v>
      </c>
      <c r="S2" s="201"/>
      <c r="T2" s="201"/>
      <c r="U2" s="201"/>
      <c r="V2" s="201"/>
      <c r="W2" s="201"/>
      <c r="X2" s="201"/>
      <c r="Y2" s="201"/>
      <c r="Z2" s="201"/>
      <c r="AA2" s="201"/>
      <c r="AB2" s="201"/>
      <c r="AC2" s="201"/>
      <c r="AD2" s="201"/>
      <c r="AE2" s="201"/>
      <c r="AF2" s="202"/>
    </row>
    <row r="3" spans="1:32" s="46" customFormat="1" ht="18" customHeight="1" x14ac:dyDescent="0.4">
      <c r="A3" s="20"/>
      <c r="B3" s="244" t="s">
        <v>65</v>
      </c>
      <c r="C3" s="245"/>
      <c r="D3" s="245"/>
      <c r="E3" s="245"/>
      <c r="F3" s="245"/>
      <c r="G3" s="245"/>
      <c r="H3" s="245"/>
      <c r="I3" s="245"/>
      <c r="J3" s="245"/>
      <c r="K3" s="245"/>
      <c r="L3" s="245"/>
      <c r="M3" s="245"/>
      <c r="N3" s="245"/>
      <c r="O3" s="245"/>
      <c r="P3" s="245"/>
      <c r="Q3" s="246"/>
      <c r="R3" s="178" t="s">
        <v>0</v>
      </c>
      <c r="S3" s="178"/>
      <c r="T3" s="178"/>
      <c r="U3" s="178"/>
      <c r="V3" s="178"/>
      <c r="W3" s="178"/>
      <c r="X3" s="178"/>
      <c r="Y3" s="178"/>
      <c r="Z3" s="178"/>
      <c r="AA3" s="178"/>
      <c r="AB3" s="178"/>
      <c r="AC3" s="178"/>
      <c r="AD3" s="178"/>
      <c r="AE3" s="178"/>
      <c r="AF3" s="179"/>
    </row>
    <row r="4" spans="1:32" s="47" customFormat="1" ht="18" customHeight="1" thickBot="1" x14ac:dyDescent="0.45">
      <c r="A4" s="19"/>
      <c r="B4" s="34"/>
      <c r="C4" s="35"/>
      <c r="D4" s="35" t="s">
        <v>38</v>
      </c>
      <c r="E4" s="35"/>
      <c r="F4" s="35"/>
      <c r="G4" s="36" t="s">
        <v>74</v>
      </c>
      <c r="H4" s="35"/>
      <c r="I4" s="35"/>
      <c r="J4" s="35"/>
      <c r="K4" s="35"/>
      <c r="L4" s="35"/>
      <c r="M4" s="35"/>
      <c r="N4" s="35"/>
      <c r="O4" s="35"/>
      <c r="P4" s="35"/>
      <c r="Q4" s="37"/>
      <c r="R4" s="180" t="s">
        <v>37</v>
      </c>
      <c r="S4" s="180"/>
      <c r="T4" s="180"/>
      <c r="U4" s="180"/>
      <c r="V4" s="180"/>
      <c r="W4" s="180"/>
      <c r="X4" s="180"/>
      <c r="Y4" s="180"/>
      <c r="Z4" s="180"/>
      <c r="AA4" s="180"/>
      <c r="AB4" s="180"/>
      <c r="AC4" s="180"/>
      <c r="AD4" s="180"/>
      <c r="AE4" s="180"/>
      <c r="AF4" s="181"/>
    </row>
    <row r="5" spans="1:32" ht="6" customHeight="1" thickTop="1" x14ac:dyDescent="0.4">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s="48" customFormat="1" ht="18" customHeight="1" x14ac:dyDescent="0.4">
      <c r="A6" s="38"/>
      <c r="B6" s="147" t="s">
        <v>48</v>
      </c>
      <c r="C6" s="147"/>
      <c r="D6" s="147"/>
      <c r="E6" s="149">
        <f ca="1">+TODAY()</f>
        <v>44890</v>
      </c>
      <c r="F6" s="149"/>
      <c r="G6" s="149"/>
      <c r="H6" s="149"/>
      <c r="I6" s="149"/>
      <c r="J6" s="149"/>
      <c r="K6" s="149"/>
      <c r="L6" s="42"/>
      <c r="M6" s="42"/>
      <c r="N6" s="42"/>
      <c r="O6" s="42"/>
      <c r="P6" s="42"/>
      <c r="Q6" s="42"/>
      <c r="R6" s="42"/>
      <c r="S6" s="42"/>
      <c r="T6" s="42"/>
      <c r="U6" s="42"/>
      <c r="V6" s="42"/>
      <c r="W6" s="42"/>
      <c r="X6" s="42"/>
      <c r="Y6" s="42"/>
      <c r="Z6" s="42"/>
      <c r="AA6" s="42"/>
      <c r="AB6" s="42"/>
      <c r="AC6" s="42"/>
      <c r="AD6" s="42"/>
      <c r="AE6" s="42"/>
      <c r="AF6" s="42"/>
    </row>
    <row r="7" spans="1:32" s="48" customFormat="1" ht="6" customHeight="1" x14ac:dyDescent="0.4">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48" customFormat="1" ht="30" customHeight="1" x14ac:dyDescent="0.4">
      <c r="A8" s="38"/>
      <c r="B8" s="247" t="str">
        <f>+"『改訂3版　設計業務等標準積算基準書の解説』説明会　"&amp;G4</f>
        <v>『改訂3版　設計業務等標準積算基準書の解説』説明会　受講申込書（9/7 仙台開催）</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row>
    <row r="9" spans="1:32" s="49" customFormat="1" ht="19.899999999999999" customHeight="1" x14ac:dyDescent="0.4">
      <c r="A9" s="40"/>
      <c r="B9" s="156" t="s">
        <v>18</v>
      </c>
      <c r="C9" s="157"/>
      <c r="D9" s="157"/>
      <c r="E9" s="248" t="s">
        <v>62</v>
      </c>
      <c r="F9" s="249"/>
      <c r="G9" s="249"/>
      <c r="H9" s="249"/>
      <c r="I9" s="249"/>
      <c r="J9" s="249"/>
      <c r="K9" s="249"/>
      <c r="L9" s="249"/>
      <c r="M9" s="249"/>
      <c r="N9" s="249"/>
      <c r="O9" s="249"/>
      <c r="P9" s="249"/>
      <c r="Q9" s="249"/>
      <c r="R9" s="249"/>
      <c r="S9" s="159" t="s">
        <v>23</v>
      </c>
      <c r="T9" s="159"/>
      <c r="U9" s="160"/>
      <c r="V9" s="163" t="s">
        <v>17</v>
      </c>
      <c r="W9" s="147"/>
      <c r="X9" s="164"/>
      <c r="Y9" s="250" t="s">
        <v>55</v>
      </c>
      <c r="Z9" s="251"/>
      <c r="AA9" s="251"/>
      <c r="AB9" s="251"/>
      <c r="AC9" s="251"/>
      <c r="AD9" s="251"/>
      <c r="AE9" s="251"/>
      <c r="AF9" s="251"/>
    </row>
    <row r="10" spans="1:32" s="49" customFormat="1" ht="19.899999999999999" customHeight="1" x14ac:dyDescent="0.4">
      <c r="A10" s="40"/>
      <c r="B10" s="161" t="s">
        <v>24</v>
      </c>
      <c r="C10" s="161"/>
      <c r="D10" s="162"/>
      <c r="E10" s="252" t="s">
        <v>61</v>
      </c>
      <c r="F10" s="253"/>
      <c r="G10" s="253"/>
      <c r="H10" s="253"/>
      <c r="I10" s="253"/>
      <c r="J10" s="253"/>
      <c r="K10" s="253"/>
      <c r="L10" s="253"/>
      <c r="M10" s="253"/>
      <c r="N10" s="253"/>
      <c r="O10" s="253"/>
      <c r="P10" s="253"/>
      <c r="Q10" s="253"/>
      <c r="R10" s="253"/>
      <c r="S10" s="159"/>
      <c r="T10" s="159"/>
      <c r="U10" s="160"/>
      <c r="V10" s="165" t="s">
        <v>18</v>
      </c>
      <c r="W10" s="166"/>
      <c r="X10" s="167"/>
      <c r="Y10" s="248" t="s">
        <v>56</v>
      </c>
      <c r="Z10" s="249"/>
      <c r="AA10" s="249"/>
      <c r="AB10" s="249"/>
      <c r="AC10" s="249"/>
      <c r="AD10" s="249"/>
      <c r="AE10" s="249"/>
      <c r="AF10" s="249"/>
    </row>
    <row r="11" spans="1:32" s="49" customFormat="1" ht="19.899999999999999" customHeight="1" x14ac:dyDescent="0.4">
      <c r="A11" s="40"/>
      <c r="B11" s="159"/>
      <c r="C11" s="159"/>
      <c r="D11" s="160"/>
      <c r="E11" s="254"/>
      <c r="F11" s="255"/>
      <c r="G11" s="255"/>
      <c r="H11" s="255"/>
      <c r="I11" s="255"/>
      <c r="J11" s="255"/>
      <c r="K11" s="255"/>
      <c r="L11" s="255"/>
      <c r="M11" s="255"/>
      <c r="N11" s="255"/>
      <c r="O11" s="255"/>
      <c r="P11" s="255"/>
      <c r="Q11" s="255"/>
      <c r="R11" s="255"/>
      <c r="S11" s="159"/>
      <c r="T11" s="159"/>
      <c r="U11" s="160"/>
      <c r="V11" s="168" t="s">
        <v>19</v>
      </c>
      <c r="W11" s="169"/>
      <c r="X11" s="170"/>
      <c r="Y11" s="256" t="s">
        <v>57</v>
      </c>
      <c r="Z11" s="257"/>
      <c r="AA11" s="257"/>
      <c r="AB11" s="257"/>
      <c r="AC11" s="257"/>
      <c r="AD11" s="257"/>
      <c r="AE11" s="257"/>
      <c r="AF11" s="257"/>
    </row>
    <row r="12" spans="1:32" s="49" customFormat="1" ht="19.899999999999999" customHeight="1" x14ac:dyDescent="0.4">
      <c r="A12" s="40"/>
      <c r="B12" s="173" t="s">
        <v>2</v>
      </c>
      <c r="C12" s="173"/>
      <c r="D12" s="174"/>
      <c r="E12" s="44" t="s">
        <v>3</v>
      </c>
      <c r="F12" s="237">
        <v>9800011</v>
      </c>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row>
    <row r="13" spans="1:32" s="49" customFormat="1" ht="19.899999999999999" customHeight="1" x14ac:dyDescent="0.4">
      <c r="A13" s="40"/>
      <c r="B13" s="239" t="s">
        <v>58</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row>
    <row r="14" spans="1:32" s="49" customFormat="1" ht="19.899999999999999" customHeight="1" x14ac:dyDescent="0.4">
      <c r="A14" s="40"/>
      <c r="B14" s="147" t="s">
        <v>20</v>
      </c>
      <c r="C14" s="147"/>
      <c r="D14" s="148"/>
      <c r="E14" s="242" t="s">
        <v>59</v>
      </c>
      <c r="F14" s="243"/>
      <c r="G14" s="243"/>
      <c r="H14" s="243"/>
      <c r="I14" s="243"/>
      <c r="J14" s="243"/>
      <c r="K14" s="243"/>
      <c r="L14" s="147" t="s">
        <v>21</v>
      </c>
      <c r="M14" s="147"/>
      <c r="N14" s="148"/>
      <c r="O14" s="242" t="s">
        <v>60</v>
      </c>
      <c r="P14" s="243"/>
      <c r="Q14" s="243"/>
      <c r="R14" s="243"/>
      <c r="S14" s="243"/>
      <c r="T14" s="243"/>
      <c r="U14" s="243"/>
      <c r="V14" s="147" t="s">
        <v>22</v>
      </c>
      <c r="W14" s="147"/>
      <c r="X14" s="148"/>
      <c r="Y14" s="240" t="s">
        <v>1</v>
      </c>
      <c r="Z14" s="241"/>
      <c r="AA14" s="241"/>
      <c r="AB14" s="241"/>
      <c r="AC14" s="241"/>
      <c r="AD14" s="241"/>
      <c r="AE14" s="241"/>
      <c r="AF14" s="241"/>
    </row>
    <row r="15" spans="1:32" s="50" customFormat="1" ht="6" customHeight="1" x14ac:dyDescent="0.4">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row>
    <row r="16" spans="1:32" ht="18.75" x14ac:dyDescent="0.4">
      <c r="A16" s="11"/>
      <c r="B16" s="143" t="s">
        <v>4</v>
      </c>
      <c r="C16" s="111" t="s">
        <v>5</v>
      </c>
      <c r="D16" s="112"/>
      <c r="E16" s="112"/>
      <c r="F16" s="112"/>
      <c r="G16" s="112"/>
      <c r="H16" s="112"/>
      <c r="I16" s="112"/>
      <c r="J16" s="113"/>
      <c r="K16" s="111" t="s">
        <v>18</v>
      </c>
      <c r="L16" s="112"/>
      <c r="M16" s="112"/>
      <c r="N16" s="112"/>
      <c r="O16" s="112"/>
      <c r="P16" s="112"/>
      <c r="Q16" s="112"/>
      <c r="R16" s="113"/>
      <c r="S16" s="111" t="s">
        <v>66</v>
      </c>
      <c r="T16" s="112"/>
      <c r="U16" s="112"/>
      <c r="V16" s="112"/>
      <c r="W16" s="113"/>
      <c r="X16" s="216" t="s">
        <v>7</v>
      </c>
      <c r="Y16" s="216"/>
      <c r="Z16" s="216"/>
      <c r="AA16" s="216"/>
      <c r="AB16" s="216"/>
      <c r="AC16" s="216"/>
      <c r="AD16" s="216"/>
      <c r="AE16" s="216"/>
      <c r="AF16" s="217"/>
    </row>
    <row r="17" spans="1:32" ht="18.75" x14ac:dyDescent="0.4">
      <c r="A17" s="11"/>
      <c r="B17" s="144"/>
      <c r="C17" s="114"/>
      <c r="D17" s="115"/>
      <c r="E17" s="115"/>
      <c r="F17" s="115"/>
      <c r="G17" s="115"/>
      <c r="H17" s="115"/>
      <c r="I17" s="115"/>
      <c r="J17" s="116"/>
      <c r="K17" s="193" t="s">
        <v>6</v>
      </c>
      <c r="L17" s="115"/>
      <c r="M17" s="115"/>
      <c r="N17" s="115"/>
      <c r="O17" s="115"/>
      <c r="P17" s="115"/>
      <c r="Q17" s="115"/>
      <c r="R17" s="116"/>
      <c r="S17" s="114"/>
      <c r="T17" s="115"/>
      <c r="U17" s="115"/>
      <c r="V17" s="115"/>
      <c r="W17" s="116"/>
      <c r="X17" s="218"/>
      <c r="Y17" s="218"/>
      <c r="Z17" s="218"/>
      <c r="AA17" s="218"/>
      <c r="AB17" s="218"/>
      <c r="AC17" s="218"/>
      <c r="AD17" s="218"/>
      <c r="AE17" s="218"/>
      <c r="AF17" s="219"/>
    </row>
    <row r="18" spans="1:32" ht="15.75" customHeight="1" x14ac:dyDescent="0.4">
      <c r="A18" s="11"/>
      <c r="B18" s="145">
        <v>1</v>
      </c>
      <c r="C18" s="124"/>
      <c r="D18" s="232"/>
      <c r="E18" s="232"/>
      <c r="F18" s="232"/>
      <c r="G18" s="232"/>
      <c r="H18" s="232"/>
      <c r="I18" s="232"/>
      <c r="J18" s="233"/>
      <c r="K18" s="130"/>
      <c r="L18" s="232"/>
      <c r="M18" s="232"/>
      <c r="N18" s="232"/>
      <c r="O18" s="232"/>
      <c r="P18" s="232"/>
      <c r="Q18" s="232"/>
      <c r="R18" s="233"/>
      <c r="S18" s="131"/>
      <c r="T18" s="112"/>
      <c r="U18" s="112"/>
      <c r="V18" s="112"/>
      <c r="W18" s="113"/>
      <c r="X18" s="228" t="b">
        <v>0</v>
      </c>
      <c r="Y18" s="228"/>
      <c r="Z18" s="228"/>
      <c r="AA18" s="228"/>
      <c r="AB18" s="228"/>
      <c r="AC18" s="228"/>
      <c r="AD18" s="228"/>
      <c r="AE18" s="228"/>
      <c r="AF18" s="229"/>
    </row>
    <row r="19" spans="1:32" ht="18" customHeight="1" x14ac:dyDescent="0.4">
      <c r="A19" s="11"/>
      <c r="B19" s="146"/>
      <c r="C19" s="234"/>
      <c r="D19" s="235"/>
      <c r="E19" s="235"/>
      <c r="F19" s="235"/>
      <c r="G19" s="235"/>
      <c r="H19" s="235"/>
      <c r="I19" s="235"/>
      <c r="J19" s="236"/>
      <c r="K19" s="137"/>
      <c r="L19" s="235"/>
      <c r="M19" s="235"/>
      <c r="N19" s="235"/>
      <c r="O19" s="235"/>
      <c r="P19" s="235"/>
      <c r="Q19" s="235"/>
      <c r="R19" s="236"/>
      <c r="S19" s="114"/>
      <c r="T19" s="115"/>
      <c r="U19" s="115"/>
      <c r="V19" s="115"/>
      <c r="W19" s="116"/>
      <c r="X19" s="230"/>
      <c r="Y19" s="230"/>
      <c r="Z19" s="230"/>
      <c r="AA19" s="230"/>
      <c r="AB19" s="230"/>
      <c r="AC19" s="230"/>
      <c r="AD19" s="230"/>
      <c r="AE19" s="230"/>
      <c r="AF19" s="231"/>
    </row>
    <row r="20" spans="1:32" ht="15.75" customHeight="1" x14ac:dyDescent="0.4">
      <c r="A20" s="11"/>
      <c r="B20" s="145">
        <v>2</v>
      </c>
      <c r="C20" s="124"/>
      <c r="D20" s="232"/>
      <c r="E20" s="232"/>
      <c r="F20" s="232"/>
      <c r="G20" s="232"/>
      <c r="H20" s="232"/>
      <c r="I20" s="232"/>
      <c r="J20" s="233"/>
      <c r="K20" s="130"/>
      <c r="L20" s="232"/>
      <c r="M20" s="232"/>
      <c r="N20" s="232"/>
      <c r="O20" s="232"/>
      <c r="P20" s="232"/>
      <c r="Q20" s="232"/>
      <c r="R20" s="233"/>
      <c r="S20" s="131"/>
      <c r="T20" s="112"/>
      <c r="U20" s="112"/>
      <c r="V20" s="112"/>
      <c r="W20" s="113"/>
      <c r="X20" s="228" t="b">
        <v>0</v>
      </c>
      <c r="Y20" s="228"/>
      <c r="Z20" s="228"/>
      <c r="AA20" s="228"/>
      <c r="AB20" s="228"/>
      <c r="AC20" s="228"/>
      <c r="AD20" s="228"/>
      <c r="AE20" s="228"/>
      <c r="AF20" s="229"/>
    </row>
    <row r="21" spans="1:32" ht="18" customHeight="1" x14ac:dyDescent="0.4">
      <c r="A21" s="11"/>
      <c r="B21" s="146"/>
      <c r="C21" s="234"/>
      <c r="D21" s="235"/>
      <c r="E21" s="235"/>
      <c r="F21" s="235"/>
      <c r="G21" s="235"/>
      <c r="H21" s="235"/>
      <c r="I21" s="235"/>
      <c r="J21" s="236"/>
      <c r="K21" s="137"/>
      <c r="L21" s="235"/>
      <c r="M21" s="235"/>
      <c r="N21" s="235"/>
      <c r="O21" s="235"/>
      <c r="P21" s="235"/>
      <c r="Q21" s="235"/>
      <c r="R21" s="236"/>
      <c r="S21" s="114"/>
      <c r="T21" s="115"/>
      <c r="U21" s="115"/>
      <c r="V21" s="115"/>
      <c r="W21" s="116"/>
      <c r="X21" s="230"/>
      <c r="Y21" s="230"/>
      <c r="Z21" s="230"/>
      <c r="AA21" s="230"/>
      <c r="AB21" s="230"/>
      <c r="AC21" s="230"/>
      <c r="AD21" s="230"/>
      <c r="AE21" s="230"/>
      <c r="AF21" s="231"/>
    </row>
    <row r="22" spans="1:32" ht="15.75" customHeight="1" x14ac:dyDescent="0.4">
      <c r="A22" s="11"/>
      <c r="B22" s="145">
        <v>3</v>
      </c>
      <c r="C22" s="124"/>
      <c r="D22" s="232"/>
      <c r="E22" s="232"/>
      <c r="F22" s="232"/>
      <c r="G22" s="232"/>
      <c r="H22" s="232"/>
      <c r="I22" s="232"/>
      <c r="J22" s="233"/>
      <c r="K22" s="130"/>
      <c r="L22" s="232"/>
      <c r="M22" s="232"/>
      <c r="N22" s="232"/>
      <c r="O22" s="232"/>
      <c r="P22" s="232"/>
      <c r="Q22" s="232"/>
      <c r="R22" s="233"/>
      <c r="S22" s="131"/>
      <c r="T22" s="112"/>
      <c r="U22" s="112"/>
      <c r="V22" s="112"/>
      <c r="W22" s="113"/>
      <c r="X22" s="228" t="b">
        <v>0</v>
      </c>
      <c r="Y22" s="228"/>
      <c r="Z22" s="228"/>
      <c r="AA22" s="228"/>
      <c r="AB22" s="228"/>
      <c r="AC22" s="228"/>
      <c r="AD22" s="228"/>
      <c r="AE22" s="228"/>
      <c r="AF22" s="229"/>
    </row>
    <row r="23" spans="1:32" ht="18" customHeight="1" x14ac:dyDescent="0.4">
      <c r="A23" s="11"/>
      <c r="B23" s="146"/>
      <c r="C23" s="234"/>
      <c r="D23" s="235"/>
      <c r="E23" s="235"/>
      <c r="F23" s="235"/>
      <c r="G23" s="235"/>
      <c r="H23" s="235"/>
      <c r="I23" s="235"/>
      <c r="J23" s="236"/>
      <c r="K23" s="137"/>
      <c r="L23" s="235"/>
      <c r="M23" s="235"/>
      <c r="N23" s="235"/>
      <c r="O23" s="235"/>
      <c r="P23" s="235"/>
      <c r="Q23" s="235"/>
      <c r="R23" s="236"/>
      <c r="S23" s="114"/>
      <c r="T23" s="115"/>
      <c r="U23" s="115"/>
      <c r="V23" s="115"/>
      <c r="W23" s="116"/>
      <c r="X23" s="230"/>
      <c r="Y23" s="230"/>
      <c r="Z23" s="230"/>
      <c r="AA23" s="230"/>
      <c r="AB23" s="230"/>
      <c r="AC23" s="230"/>
      <c r="AD23" s="230"/>
      <c r="AE23" s="230"/>
      <c r="AF23" s="231"/>
    </row>
    <row r="24" spans="1:32" ht="15.75" customHeight="1" x14ac:dyDescent="0.4">
      <c r="A24" s="11"/>
      <c r="B24" s="145">
        <v>4</v>
      </c>
      <c r="C24" s="124"/>
      <c r="D24" s="232"/>
      <c r="E24" s="232"/>
      <c r="F24" s="232"/>
      <c r="G24" s="232"/>
      <c r="H24" s="232"/>
      <c r="I24" s="232"/>
      <c r="J24" s="233"/>
      <c r="K24" s="130"/>
      <c r="L24" s="232"/>
      <c r="M24" s="232"/>
      <c r="N24" s="232"/>
      <c r="O24" s="232"/>
      <c r="P24" s="232"/>
      <c r="Q24" s="232"/>
      <c r="R24" s="233"/>
      <c r="S24" s="131"/>
      <c r="T24" s="112"/>
      <c r="U24" s="112"/>
      <c r="V24" s="112"/>
      <c r="W24" s="113"/>
      <c r="X24" s="228" t="b">
        <v>0</v>
      </c>
      <c r="Y24" s="228"/>
      <c r="Z24" s="228"/>
      <c r="AA24" s="228"/>
      <c r="AB24" s="228"/>
      <c r="AC24" s="228"/>
      <c r="AD24" s="228"/>
      <c r="AE24" s="228"/>
      <c r="AF24" s="229"/>
    </row>
    <row r="25" spans="1:32" ht="18" customHeight="1" x14ac:dyDescent="0.4">
      <c r="A25" s="11"/>
      <c r="B25" s="146"/>
      <c r="C25" s="234"/>
      <c r="D25" s="235"/>
      <c r="E25" s="235"/>
      <c r="F25" s="235"/>
      <c r="G25" s="235"/>
      <c r="H25" s="235"/>
      <c r="I25" s="235"/>
      <c r="J25" s="236"/>
      <c r="K25" s="137"/>
      <c r="L25" s="235"/>
      <c r="M25" s="235"/>
      <c r="N25" s="235"/>
      <c r="O25" s="235"/>
      <c r="P25" s="235"/>
      <c r="Q25" s="235"/>
      <c r="R25" s="236"/>
      <c r="S25" s="114"/>
      <c r="T25" s="115"/>
      <c r="U25" s="115"/>
      <c r="V25" s="115"/>
      <c r="W25" s="116"/>
      <c r="X25" s="230"/>
      <c r="Y25" s="230"/>
      <c r="Z25" s="230"/>
      <c r="AA25" s="230"/>
      <c r="AB25" s="230"/>
      <c r="AC25" s="230"/>
      <c r="AD25" s="230"/>
      <c r="AE25" s="230"/>
      <c r="AF25" s="231"/>
    </row>
    <row r="26" spans="1:32" ht="15.75" customHeight="1" x14ac:dyDescent="0.4">
      <c r="A26" s="11"/>
      <c r="B26" s="145">
        <v>5</v>
      </c>
      <c r="C26" s="124"/>
      <c r="D26" s="232"/>
      <c r="E26" s="232"/>
      <c r="F26" s="232"/>
      <c r="G26" s="232"/>
      <c r="H26" s="232"/>
      <c r="I26" s="232"/>
      <c r="J26" s="233"/>
      <c r="K26" s="130"/>
      <c r="L26" s="232"/>
      <c r="M26" s="232"/>
      <c r="N26" s="232"/>
      <c r="O26" s="232"/>
      <c r="P26" s="232"/>
      <c r="Q26" s="232"/>
      <c r="R26" s="233"/>
      <c r="S26" s="131"/>
      <c r="T26" s="112"/>
      <c r="U26" s="112"/>
      <c r="V26" s="112"/>
      <c r="W26" s="113"/>
      <c r="X26" s="228" t="b">
        <v>0</v>
      </c>
      <c r="Y26" s="228"/>
      <c r="Z26" s="228"/>
      <c r="AA26" s="228"/>
      <c r="AB26" s="228"/>
      <c r="AC26" s="228"/>
      <c r="AD26" s="228"/>
      <c r="AE26" s="228"/>
      <c r="AF26" s="229"/>
    </row>
    <row r="27" spans="1:32" ht="18" customHeight="1" x14ac:dyDescent="0.4">
      <c r="A27" s="11"/>
      <c r="B27" s="146"/>
      <c r="C27" s="234"/>
      <c r="D27" s="235"/>
      <c r="E27" s="235"/>
      <c r="F27" s="235"/>
      <c r="G27" s="235"/>
      <c r="H27" s="235"/>
      <c r="I27" s="235"/>
      <c r="J27" s="236"/>
      <c r="K27" s="137"/>
      <c r="L27" s="235"/>
      <c r="M27" s="235"/>
      <c r="N27" s="235"/>
      <c r="O27" s="235"/>
      <c r="P27" s="235"/>
      <c r="Q27" s="235"/>
      <c r="R27" s="236"/>
      <c r="S27" s="114"/>
      <c r="T27" s="115"/>
      <c r="U27" s="115"/>
      <c r="V27" s="115"/>
      <c r="W27" s="116"/>
      <c r="X27" s="230"/>
      <c r="Y27" s="230"/>
      <c r="Z27" s="230"/>
      <c r="AA27" s="230"/>
      <c r="AB27" s="230"/>
      <c r="AC27" s="230"/>
      <c r="AD27" s="230"/>
      <c r="AE27" s="230"/>
      <c r="AF27" s="231"/>
    </row>
    <row r="28" spans="1:32" ht="16.5" x14ac:dyDescent="0.4">
      <c r="A28" s="11"/>
      <c r="B28" s="4"/>
      <c r="C28" s="5" t="s">
        <v>8</v>
      </c>
      <c r="D28" s="5"/>
      <c r="E28" s="5"/>
      <c r="F28" s="5"/>
      <c r="G28" s="5"/>
      <c r="H28" s="5"/>
      <c r="I28" s="5"/>
      <c r="J28" s="5"/>
      <c r="K28" s="5" t="s">
        <v>68</v>
      </c>
      <c r="L28" s="5"/>
      <c r="M28" s="5"/>
      <c r="N28" s="5"/>
      <c r="O28" s="122">
        <v>5000</v>
      </c>
      <c r="P28" s="122"/>
      <c r="Q28" s="122"/>
      <c r="R28" s="206" t="s">
        <v>16</v>
      </c>
      <c r="S28" s="206"/>
      <c r="T28" s="206"/>
      <c r="U28" s="206"/>
      <c r="V28" s="57" t="s">
        <v>15</v>
      </c>
      <c r="W28" s="107">
        <f>COUNTIF(S18:W27,"①第一部のみ受講")</f>
        <v>0</v>
      </c>
      <c r="X28" s="107"/>
      <c r="Y28" s="213" t="s">
        <v>13</v>
      </c>
      <c r="Z28" s="213"/>
      <c r="AA28" s="57" t="s">
        <v>12</v>
      </c>
      <c r="AB28" s="122">
        <f>+O28*W28</f>
        <v>0</v>
      </c>
      <c r="AC28" s="122"/>
      <c r="AD28" s="122"/>
      <c r="AE28" s="5" t="s">
        <v>53</v>
      </c>
      <c r="AF28" s="31" t="b">
        <v>0</v>
      </c>
    </row>
    <row r="29" spans="1:32" ht="16.5" x14ac:dyDescent="0.4">
      <c r="A29" s="11"/>
      <c r="B29" s="6"/>
      <c r="C29" s="3"/>
      <c r="D29" s="3"/>
      <c r="E29" s="3"/>
      <c r="F29" s="3"/>
      <c r="G29" s="3"/>
      <c r="H29" s="3"/>
      <c r="I29" s="3"/>
      <c r="J29" s="3"/>
      <c r="K29" s="3" t="s">
        <v>69</v>
      </c>
      <c r="L29" s="3"/>
      <c r="M29" s="3"/>
      <c r="N29" s="3"/>
      <c r="O29" s="123">
        <v>5000</v>
      </c>
      <c r="P29" s="123"/>
      <c r="Q29" s="123"/>
      <c r="R29" s="107" t="s">
        <v>16</v>
      </c>
      <c r="S29" s="107"/>
      <c r="T29" s="107"/>
      <c r="U29" s="107"/>
      <c r="V29" s="58" t="s">
        <v>15</v>
      </c>
      <c r="W29" s="107">
        <f>COUNTIF(S18:W27,"②第二部のみ受講")</f>
        <v>0</v>
      </c>
      <c r="X29" s="107"/>
      <c r="Y29" s="121" t="s">
        <v>13</v>
      </c>
      <c r="Z29" s="121"/>
      <c r="AA29" s="58" t="s">
        <v>12</v>
      </c>
      <c r="AB29" s="123">
        <f>+O29*W29</f>
        <v>0</v>
      </c>
      <c r="AC29" s="123"/>
      <c r="AD29" s="123"/>
      <c r="AE29" s="3" t="s">
        <v>53</v>
      </c>
      <c r="AF29" s="53" t="b">
        <v>0</v>
      </c>
    </row>
    <row r="30" spans="1:32" ht="16.5" x14ac:dyDescent="0.4">
      <c r="A30" s="11"/>
      <c r="B30" s="6"/>
      <c r="C30" s="3"/>
      <c r="D30" s="3"/>
      <c r="E30" s="3"/>
      <c r="F30" s="3"/>
      <c r="G30" s="3"/>
      <c r="H30" s="3"/>
      <c r="I30" s="3"/>
      <c r="J30" s="3"/>
      <c r="K30" s="3" t="s">
        <v>70</v>
      </c>
      <c r="L30" s="3"/>
      <c r="M30" s="3"/>
      <c r="N30" s="3"/>
      <c r="O30" s="123">
        <v>9000</v>
      </c>
      <c r="P30" s="123"/>
      <c r="Q30" s="123"/>
      <c r="R30" s="107" t="s">
        <v>16</v>
      </c>
      <c r="S30" s="107"/>
      <c r="T30" s="107"/>
      <c r="U30" s="107"/>
      <c r="V30" s="58" t="s">
        <v>15</v>
      </c>
      <c r="W30" s="107">
        <f>COUNTIF(S18:W27,"③全日受講")</f>
        <v>0</v>
      </c>
      <c r="X30" s="107"/>
      <c r="Y30" s="121" t="s">
        <v>13</v>
      </c>
      <c r="Z30" s="121"/>
      <c r="AA30" s="58" t="s">
        <v>12</v>
      </c>
      <c r="AB30" s="123">
        <f>+O30*W30</f>
        <v>0</v>
      </c>
      <c r="AC30" s="123"/>
      <c r="AD30" s="123"/>
      <c r="AE30" s="3" t="s">
        <v>53</v>
      </c>
      <c r="AF30" s="53" t="b">
        <v>0</v>
      </c>
    </row>
    <row r="31" spans="1:32" ht="16.5" x14ac:dyDescent="0.4">
      <c r="A31" s="11"/>
      <c r="B31" s="6"/>
      <c r="C31" s="3" t="s">
        <v>9</v>
      </c>
      <c r="D31" s="3"/>
      <c r="E31" s="3"/>
      <c r="F31" s="3"/>
      <c r="G31" s="3"/>
      <c r="H31" s="3"/>
      <c r="I31" s="41" t="s">
        <v>26</v>
      </c>
      <c r="J31" s="3"/>
      <c r="K31" s="3"/>
      <c r="L31" s="3"/>
      <c r="M31" s="3"/>
      <c r="N31" s="3"/>
      <c r="O31" s="3"/>
      <c r="P31" s="3"/>
      <c r="Q31" s="3"/>
      <c r="R31" s="3"/>
      <c r="S31" s="3"/>
      <c r="T31" s="3"/>
      <c r="U31" s="3"/>
      <c r="V31" s="3"/>
      <c r="W31" s="3"/>
      <c r="X31" s="3"/>
      <c r="Y31" s="3"/>
      <c r="Z31" s="3"/>
      <c r="AA31" s="3"/>
      <c r="AB31" s="3"/>
      <c r="AC31" s="3"/>
      <c r="AD31" s="3"/>
      <c r="AE31" s="3"/>
      <c r="AF31" s="7"/>
    </row>
    <row r="32" spans="1:32" ht="16.5" x14ac:dyDescent="0.4">
      <c r="A32" s="11"/>
      <c r="B32" s="6"/>
      <c r="C32" s="3" t="s">
        <v>71</v>
      </c>
      <c r="D32" s="1"/>
      <c r="E32" s="3"/>
      <c r="F32" s="3"/>
      <c r="G32" s="3"/>
      <c r="H32" s="3"/>
      <c r="I32" s="3"/>
      <c r="J32" s="3"/>
      <c r="K32" s="3"/>
      <c r="L32" s="3"/>
      <c r="M32" s="3"/>
      <c r="N32" s="3"/>
      <c r="O32" s="123">
        <v>5500</v>
      </c>
      <c r="P32" s="123"/>
      <c r="Q32" s="123"/>
      <c r="R32" s="107" t="s">
        <v>16</v>
      </c>
      <c r="S32" s="107"/>
      <c r="T32" s="107"/>
      <c r="U32" s="107"/>
      <c r="V32" s="58" t="s">
        <v>15</v>
      </c>
      <c r="W32" s="107">
        <f>COUNTIF(X18:AF27,"true")</f>
        <v>0</v>
      </c>
      <c r="X32" s="107"/>
      <c r="Y32" s="121" t="s">
        <v>14</v>
      </c>
      <c r="Z32" s="121"/>
      <c r="AA32" s="58" t="s">
        <v>12</v>
      </c>
      <c r="AB32" s="123">
        <f>+O32*W32</f>
        <v>0</v>
      </c>
      <c r="AC32" s="123"/>
      <c r="AD32" s="123"/>
      <c r="AE32" s="3" t="s">
        <v>53</v>
      </c>
      <c r="AF32" s="7"/>
    </row>
    <row r="33" spans="1:32" ht="18" customHeight="1" x14ac:dyDescent="0.4">
      <c r="A33" s="11"/>
      <c r="B33" s="6"/>
      <c r="C33" s="3" t="s">
        <v>10</v>
      </c>
      <c r="D33" s="3"/>
      <c r="E33" s="3"/>
      <c r="F33" s="3"/>
      <c r="G33" s="3"/>
      <c r="H33" s="3"/>
      <c r="I33" s="41" t="s">
        <v>11</v>
      </c>
      <c r="J33" s="3"/>
      <c r="K33" s="3"/>
      <c r="L33" s="3"/>
      <c r="M33" s="3"/>
      <c r="N33" s="3"/>
      <c r="O33" s="3"/>
      <c r="P33" s="3"/>
      <c r="Q33" s="3"/>
      <c r="R33" s="3"/>
      <c r="S33" s="3"/>
      <c r="T33" s="3"/>
      <c r="U33" s="3"/>
      <c r="V33" s="3"/>
      <c r="W33" s="3"/>
      <c r="X33" s="3"/>
      <c r="Y33" s="3"/>
      <c r="Z33" s="3"/>
      <c r="AA33" s="3"/>
      <c r="AB33" s="3"/>
      <c r="AC33" s="3"/>
      <c r="AD33" s="3"/>
      <c r="AE33" s="3"/>
      <c r="AF33" s="7"/>
    </row>
    <row r="34" spans="1:32" ht="16.5" x14ac:dyDescent="0.4">
      <c r="A34" s="11"/>
      <c r="B34" s="6"/>
      <c r="C34" s="3" t="s">
        <v>72</v>
      </c>
      <c r="D34" s="3"/>
      <c r="E34" s="3"/>
      <c r="F34" s="3"/>
      <c r="G34" s="3"/>
      <c r="H34" s="3"/>
      <c r="I34" s="3"/>
      <c r="J34" s="3"/>
      <c r="K34" s="3"/>
      <c r="L34" s="3"/>
      <c r="M34" s="3"/>
      <c r="N34" s="3"/>
      <c r="O34" s="123">
        <v>5170</v>
      </c>
      <c r="P34" s="123"/>
      <c r="Q34" s="123"/>
      <c r="R34" s="107" t="s">
        <v>16</v>
      </c>
      <c r="S34" s="107"/>
      <c r="T34" s="107"/>
      <c r="U34" s="107"/>
      <c r="V34" s="33" t="s">
        <v>15</v>
      </c>
      <c r="W34" s="224"/>
      <c r="X34" s="224"/>
      <c r="Y34" s="225" t="s">
        <v>14</v>
      </c>
      <c r="Z34" s="225"/>
      <c r="AA34" s="59" t="s">
        <v>12</v>
      </c>
      <c r="AB34" s="226">
        <f>+O34*W34</f>
        <v>0</v>
      </c>
      <c r="AC34" s="226"/>
      <c r="AD34" s="226"/>
      <c r="AE34" s="3" t="s">
        <v>53</v>
      </c>
      <c r="AF34" s="7"/>
    </row>
    <row r="35" spans="1:32" ht="24" x14ac:dyDescent="0.4">
      <c r="A35" s="11"/>
      <c r="B35" s="8"/>
      <c r="C35" s="54" t="s">
        <v>73</v>
      </c>
      <c r="D35" s="9"/>
      <c r="E35" s="9"/>
      <c r="F35" s="9"/>
      <c r="G35" s="9"/>
      <c r="H35" s="9"/>
      <c r="I35" s="9"/>
      <c r="J35" s="9"/>
      <c r="K35" s="9"/>
      <c r="L35" s="9"/>
      <c r="M35" s="9"/>
      <c r="N35" s="9"/>
      <c r="O35" s="9"/>
      <c r="P35" s="9"/>
      <c r="Q35" s="9"/>
      <c r="R35" s="9"/>
      <c r="S35" s="9"/>
      <c r="T35" s="9"/>
      <c r="U35" s="9"/>
      <c r="V35" s="9"/>
      <c r="W35" s="9"/>
      <c r="X35" s="183" t="s">
        <v>27</v>
      </c>
      <c r="Y35" s="183"/>
      <c r="Z35" s="183"/>
      <c r="AA35" s="227">
        <f>SUM(AB28:AD34)</f>
        <v>0</v>
      </c>
      <c r="AB35" s="227"/>
      <c r="AC35" s="227"/>
      <c r="AD35" s="227"/>
      <c r="AE35" s="9" t="s">
        <v>53</v>
      </c>
      <c r="AF35" s="10"/>
    </row>
    <row r="36" spans="1:32" ht="16.5" x14ac:dyDescent="0.4">
      <c r="A36" s="11"/>
      <c r="B36" s="1" t="s">
        <v>28</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18" customHeight="1" x14ac:dyDescent="0.4">
      <c r="A37" s="11"/>
      <c r="B37" s="2" t="s">
        <v>29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ht="18" customHeight="1" x14ac:dyDescent="0.4">
      <c r="A38" s="11"/>
      <c r="B38" s="2" t="s">
        <v>39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ht="18" customHeight="1" x14ac:dyDescent="0.4">
      <c r="A39" s="11"/>
      <c r="B39" s="11"/>
      <c r="C39" s="139" t="s">
        <v>30</v>
      </c>
      <c r="D39" s="140"/>
      <c r="E39" s="140"/>
      <c r="F39" s="185" t="s">
        <v>40</v>
      </c>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c r="AF39" s="11"/>
    </row>
    <row r="40" spans="1:32" ht="18" customHeight="1" x14ac:dyDescent="0.4">
      <c r="A40" s="11"/>
      <c r="B40" s="11"/>
      <c r="C40" s="141"/>
      <c r="D40" s="142"/>
      <c r="E40" s="142"/>
      <c r="F40" s="188" t="s">
        <v>54</v>
      </c>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90"/>
      <c r="AF40" s="11"/>
    </row>
    <row r="41" spans="1:32" ht="18" customHeight="1" x14ac:dyDescent="0.4">
      <c r="A41" s="11"/>
      <c r="B41" s="1" t="s">
        <v>41</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18" customHeight="1" x14ac:dyDescent="0.4">
      <c r="A42" s="11"/>
      <c r="B42" s="11"/>
      <c r="C42" s="191" t="s">
        <v>45</v>
      </c>
      <c r="D42" s="191"/>
      <c r="E42" s="191"/>
      <c r="F42" s="184"/>
      <c r="G42" s="184"/>
      <c r="H42" s="11" t="s">
        <v>42</v>
      </c>
      <c r="I42" s="11"/>
      <c r="J42" s="11"/>
      <c r="K42" s="191" t="s">
        <v>44</v>
      </c>
      <c r="L42" s="191"/>
      <c r="M42" s="191"/>
      <c r="N42" s="184" t="str">
        <f>+IF(W28&gt;0,1,"")</f>
        <v/>
      </c>
      <c r="O42" s="184"/>
      <c r="P42" s="11" t="s">
        <v>42</v>
      </c>
      <c r="Q42" s="11"/>
      <c r="R42" s="191" t="s">
        <v>43</v>
      </c>
      <c r="S42" s="191"/>
      <c r="T42" s="191"/>
      <c r="U42" s="184"/>
      <c r="V42" s="184"/>
      <c r="W42" s="11" t="s">
        <v>42</v>
      </c>
      <c r="X42" s="11"/>
      <c r="Y42" s="11"/>
      <c r="Z42" s="11"/>
      <c r="AA42" s="11"/>
      <c r="AB42" s="11"/>
      <c r="AC42" s="11"/>
      <c r="AD42" s="11"/>
      <c r="AE42" s="11"/>
      <c r="AF42" s="11"/>
    </row>
    <row r="43" spans="1:32" s="51" customFormat="1" ht="14.45" customHeight="1" x14ac:dyDescent="0.4">
      <c r="A43" s="11"/>
      <c r="B43" s="43" t="s">
        <v>51</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s="51" customFormat="1" ht="16.5" x14ac:dyDescent="0.4">
      <c r="A44" s="11"/>
      <c r="B44" s="1" t="s">
        <v>52</v>
      </c>
      <c r="C44" s="12"/>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s="18" customFormat="1" ht="14.45" customHeight="1" x14ac:dyDescent="0.4">
      <c r="B45" s="203" t="s">
        <v>31</v>
      </c>
      <c r="C45" s="27"/>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8"/>
    </row>
    <row r="46" spans="1:32" s="18" customFormat="1" ht="18.75" x14ac:dyDescent="0.4">
      <c r="B46" s="204"/>
      <c r="C46" s="14" t="s">
        <v>75</v>
      </c>
      <c r="D46" s="60"/>
      <c r="E46" s="15"/>
      <c r="F46" s="15"/>
      <c r="G46" s="15"/>
      <c r="H46" s="15"/>
      <c r="I46" s="15"/>
      <c r="J46" s="15"/>
      <c r="K46" s="15"/>
      <c r="L46" s="15"/>
      <c r="M46" s="15"/>
      <c r="N46" s="60"/>
      <c r="O46" s="63" t="s">
        <v>50</v>
      </c>
      <c r="R46" s="109">
        <f>+O32</f>
        <v>5500</v>
      </c>
      <c r="S46" s="110"/>
      <c r="U46" s="65" t="s">
        <v>16</v>
      </c>
      <c r="V46" s="22"/>
      <c r="W46" s="61" t="s">
        <v>15</v>
      </c>
      <c r="X46" s="184"/>
      <c r="Y46" s="184"/>
      <c r="Z46" s="264" t="s">
        <v>14</v>
      </c>
      <c r="AA46" s="264"/>
      <c r="AB46" s="61" t="s">
        <v>12</v>
      </c>
      <c r="AC46" s="123">
        <f>+R46*X46</f>
        <v>0</v>
      </c>
      <c r="AD46" s="123"/>
      <c r="AE46" s="123"/>
      <c r="AF46" s="29" t="s">
        <v>53</v>
      </c>
    </row>
    <row r="47" spans="1:32" s="18" customFormat="1" ht="18.75" x14ac:dyDescent="0.4">
      <c r="B47" s="204"/>
      <c r="C47" s="14" t="s">
        <v>76</v>
      </c>
      <c r="D47" s="60"/>
      <c r="E47" s="22"/>
      <c r="F47" s="32"/>
      <c r="G47" s="32"/>
      <c r="H47" s="32"/>
      <c r="I47" s="60"/>
      <c r="J47" s="60"/>
      <c r="K47" s="60"/>
      <c r="L47" s="60"/>
      <c r="M47" s="22"/>
      <c r="N47" s="60"/>
      <c r="O47" s="63" t="s">
        <v>50</v>
      </c>
      <c r="Q47" s="64"/>
      <c r="R47" s="109">
        <f>+O34</f>
        <v>5170</v>
      </c>
      <c r="S47" s="110"/>
      <c r="U47" s="65" t="s">
        <v>16</v>
      </c>
      <c r="V47" s="60"/>
      <c r="W47" s="61" t="s">
        <v>15</v>
      </c>
      <c r="X47" s="184"/>
      <c r="Y47" s="184"/>
      <c r="Z47" s="264" t="s">
        <v>14</v>
      </c>
      <c r="AA47" s="264"/>
      <c r="AB47" s="61" t="s">
        <v>12</v>
      </c>
      <c r="AC47" s="123">
        <f>+R47*X47</f>
        <v>0</v>
      </c>
      <c r="AD47" s="123"/>
      <c r="AE47" s="123"/>
      <c r="AF47" s="29" t="s">
        <v>53</v>
      </c>
    </row>
    <row r="48" spans="1:32" s="18" customFormat="1" ht="16.5" x14ac:dyDescent="0.4">
      <c r="B48" s="204"/>
      <c r="C48" s="66" t="s">
        <v>77</v>
      </c>
      <c r="D48" s="60"/>
      <c r="E48" s="15"/>
      <c r="F48" s="15"/>
      <c r="G48" s="15"/>
      <c r="H48" s="15"/>
      <c r="I48" s="15"/>
      <c r="J48" s="15"/>
      <c r="K48" s="15"/>
      <c r="L48" s="15"/>
      <c r="M48" s="15"/>
      <c r="N48" s="60"/>
      <c r="P48" s="32"/>
      <c r="Q48" s="32"/>
      <c r="R48" s="32"/>
      <c r="T48" s="60"/>
      <c r="U48" s="22" t="s">
        <v>33</v>
      </c>
      <c r="V48" s="60"/>
      <c r="W48" s="61"/>
      <c r="X48" s="60" t="s">
        <v>34</v>
      </c>
      <c r="Y48" s="60"/>
      <c r="Z48" s="61"/>
      <c r="AA48" s="61"/>
      <c r="AB48" s="61"/>
      <c r="AC48" s="123">
        <v>450</v>
      </c>
      <c r="AD48" s="123"/>
      <c r="AE48" s="123"/>
      <c r="AF48" s="29" t="s">
        <v>53</v>
      </c>
    </row>
    <row r="49" spans="1:32" s="18" customFormat="1" ht="15.75" x14ac:dyDescent="0.4">
      <c r="B49" s="204"/>
      <c r="C49" s="25"/>
      <c r="D49" s="60"/>
      <c r="E49" s="15"/>
      <c r="F49" s="15"/>
      <c r="G49" s="15"/>
      <c r="H49" s="15"/>
      <c r="I49" s="15"/>
      <c r="J49" s="15"/>
      <c r="K49" s="15"/>
      <c r="L49" s="15"/>
      <c r="M49" s="15"/>
      <c r="N49" s="60"/>
      <c r="O49" s="22"/>
      <c r="P49" s="32"/>
      <c r="Q49" s="32"/>
      <c r="R49" s="32"/>
      <c r="S49" s="60"/>
      <c r="T49" s="60"/>
      <c r="U49" s="60"/>
      <c r="V49" s="60"/>
      <c r="W49" s="61"/>
      <c r="X49" s="60"/>
      <c r="Y49" s="23"/>
      <c r="Z49" s="62"/>
      <c r="AA49" s="62"/>
      <c r="AB49" s="62"/>
      <c r="AC49" s="26"/>
      <c r="AD49" s="26"/>
      <c r="AE49" s="26"/>
      <c r="AF49" s="29"/>
    </row>
    <row r="50" spans="1:32" s="18" customFormat="1" ht="18" customHeight="1" x14ac:dyDescent="0.4">
      <c r="B50" s="205"/>
      <c r="C50" s="24"/>
      <c r="D50" s="23"/>
      <c r="E50" s="16"/>
      <c r="F50" s="16"/>
      <c r="G50" s="16"/>
      <c r="H50" s="16"/>
      <c r="I50" s="16"/>
      <c r="J50" s="16"/>
      <c r="K50" s="16"/>
      <c r="L50" s="16"/>
      <c r="M50" s="16"/>
      <c r="N50" s="23"/>
      <c r="O50" s="17"/>
      <c r="P50" s="26"/>
      <c r="Q50" s="26"/>
      <c r="R50" s="26"/>
      <c r="S50" s="23"/>
      <c r="T50" s="23"/>
      <c r="U50" s="23"/>
      <c r="V50" s="23"/>
      <c r="W50" s="62"/>
      <c r="X50" s="23"/>
      <c r="Y50" s="23"/>
      <c r="Z50" s="258" t="s">
        <v>49</v>
      </c>
      <c r="AA50" s="258"/>
      <c r="AB50" s="258"/>
      <c r="AC50" s="259">
        <f>IF(SUM(AC46:AE47)=0,0,SUM(AC46:AE49))</f>
        <v>0</v>
      </c>
      <c r="AD50" s="259"/>
      <c r="AE50" s="259"/>
      <c r="AF50" s="30" t="s">
        <v>53</v>
      </c>
    </row>
    <row r="51" spans="1:32" s="52" customFormat="1" ht="15.75" x14ac:dyDescent="0.4">
      <c r="A51" s="11"/>
      <c r="B51" s="18" t="s">
        <v>32</v>
      </c>
      <c r="C51" s="18"/>
      <c r="D51" s="18"/>
      <c r="E51" s="18"/>
      <c r="F51" s="18"/>
      <c r="G51" s="18"/>
      <c r="H51" s="18"/>
      <c r="I51" s="18"/>
      <c r="J51" s="18"/>
      <c r="K51" s="18"/>
      <c r="L51" s="18"/>
      <c r="M51" s="18"/>
      <c r="N51" s="18"/>
      <c r="O51" s="18"/>
      <c r="P51" s="18"/>
      <c r="Q51" s="18"/>
      <c r="R51" s="18"/>
      <c r="S51" s="18"/>
      <c r="T51" s="18"/>
      <c r="U51" s="18"/>
      <c r="V51" s="18"/>
      <c r="W51" s="18"/>
      <c r="X51" s="18"/>
      <c r="Y51" s="260" t="s">
        <v>64</v>
      </c>
      <c r="Z51" s="260"/>
      <c r="AA51" s="260"/>
      <c r="AB51" s="260"/>
      <c r="AC51" s="260"/>
      <c r="AD51" s="260"/>
      <c r="AE51" s="260"/>
      <c r="AF51" s="260"/>
    </row>
    <row r="52" spans="1:32" ht="36" customHeight="1" x14ac:dyDescent="0.4">
      <c r="B52" s="261" t="s">
        <v>63</v>
      </c>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3"/>
    </row>
    <row r="53" spans="1:32" s="52" customFormat="1" ht="9.75" x14ac:dyDescent="0.4">
      <c r="B53" s="52" t="s">
        <v>46</v>
      </c>
    </row>
    <row r="54" spans="1:32" s="52" customFormat="1" ht="9.75" x14ac:dyDescent="0.4">
      <c r="B54" s="52" t="s">
        <v>47</v>
      </c>
    </row>
  </sheetData>
  <sheetProtection sheet="1" objects="1" scenarios="1" selectLockedCells="1" selectUnlockedCells="1"/>
  <mergeCells count="114">
    <mergeCell ref="R47:S47"/>
    <mergeCell ref="Y28:Z28"/>
    <mergeCell ref="AB28:AD28"/>
    <mergeCell ref="Z50:AB50"/>
    <mergeCell ref="AC50:AE50"/>
    <mergeCell ref="Y51:AF51"/>
    <mergeCell ref="B52:AF52"/>
    <mergeCell ref="N42:O42"/>
    <mergeCell ref="R42:T42"/>
    <mergeCell ref="U42:V42"/>
    <mergeCell ref="B45:B50"/>
    <mergeCell ref="C42:E42"/>
    <mergeCell ref="F42:G42"/>
    <mergeCell ref="K42:M42"/>
    <mergeCell ref="AC48:AE48"/>
    <mergeCell ref="AC46:AE46"/>
    <mergeCell ref="X46:Y46"/>
    <mergeCell ref="Z46:AA46"/>
    <mergeCell ref="X47:Y47"/>
    <mergeCell ref="Z47:AA47"/>
    <mergeCell ref="AC47:AE47"/>
    <mergeCell ref="R46:S46"/>
    <mergeCell ref="O34:Q34"/>
    <mergeCell ref="R34:U34"/>
    <mergeCell ref="B6:D6"/>
    <mergeCell ref="E6:K6"/>
    <mergeCell ref="B2:Q2"/>
    <mergeCell ref="R2:AF2"/>
    <mergeCell ref="B3:Q3"/>
    <mergeCell ref="R3:AF3"/>
    <mergeCell ref="R4:AF4"/>
    <mergeCell ref="B8:AF8"/>
    <mergeCell ref="B9:D9"/>
    <mergeCell ref="E9:R9"/>
    <mergeCell ref="S9:U11"/>
    <mergeCell ref="V9:X9"/>
    <mergeCell ref="Y9:AF9"/>
    <mergeCell ref="B10:D11"/>
    <mergeCell ref="E10:R11"/>
    <mergeCell ref="V10:X10"/>
    <mergeCell ref="Y10:AF10"/>
    <mergeCell ref="V11:X11"/>
    <mergeCell ref="Y11:AF11"/>
    <mergeCell ref="B12:D12"/>
    <mergeCell ref="F12:AF12"/>
    <mergeCell ref="B13:AF13"/>
    <mergeCell ref="Y14:AF14"/>
    <mergeCell ref="B16:B17"/>
    <mergeCell ref="X16:AF17"/>
    <mergeCell ref="B14:D14"/>
    <mergeCell ref="E14:K14"/>
    <mergeCell ref="L14:N14"/>
    <mergeCell ref="O14:U14"/>
    <mergeCell ref="V14:X14"/>
    <mergeCell ref="C16:J17"/>
    <mergeCell ref="K16:R16"/>
    <mergeCell ref="S16:W17"/>
    <mergeCell ref="K17:R17"/>
    <mergeCell ref="B18:B19"/>
    <mergeCell ref="X18:AF19"/>
    <mergeCell ref="B24:B25"/>
    <mergeCell ref="X24:AF25"/>
    <mergeCell ref="C24:J25"/>
    <mergeCell ref="K24:R24"/>
    <mergeCell ref="S24:W25"/>
    <mergeCell ref="K25:R25"/>
    <mergeCell ref="B22:B23"/>
    <mergeCell ref="X22:AF23"/>
    <mergeCell ref="C22:J23"/>
    <mergeCell ref="K22:R22"/>
    <mergeCell ref="S22:W23"/>
    <mergeCell ref="K23:R23"/>
    <mergeCell ref="C18:J19"/>
    <mergeCell ref="K18:R18"/>
    <mergeCell ref="S18:W19"/>
    <mergeCell ref="K19:R19"/>
    <mergeCell ref="O29:Q29"/>
    <mergeCell ref="R29:U29"/>
    <mergeCell ref="W29:X29"/>
    <mergeCell ref="Y29:Z29"/>
    <mergeCell ref="AB29:AD29"/>
    <mergeCell ref="O28:Q28"/>
    <mergeCell ref="R28:U28"/>
    <mergeCell ref="W28:X28"/>
    <mergeCell ref="B20:B21"/>
    <mergeCell ref="X20:AF21"/>
    <mergeCell ref="C20:J21"/>
    <mergeCell ref="K20:R20"/>
    <mergeCell ref="S20:W21"/>
    <mergeCell ref="K21:R21"/>
    <mergeCell ref="W34:X34"/>
    <mergeCell ref="Y34:Z34"/>
    <mergeCell ref="AB34:AD34"/>
    <mergeCell ref="X35:Z35"/>
    <mergeCell ref="AA35:AD35"/>
    <mergeCell ref="C39:E40"/>
    <mergeCell ref="F39:AE39"/>
    <mergeCell ref="F40:AE40"/>
    <mergeCell ref="B26:B27"/>
    <mergeCell ref="X26:AF27"/>
    <mergeCell ref="C26:J27"/>
    <mergeCell ref="K26:R26"/>
    <mergeCell ref="S26:W27"/>
    <mergeCell ref="K27:R27"/>
    <mergeCell ref="O32:Q32"/>
    <mergeCell ref="R32:U32"/>
    <mergeCell ref="W32:X32"/>
    <mergeCell ref="Y32:Z32"/>
    <mergeCell ref="AB32:AD32"/>
    <mergeCell ref="O30:Q30"/>
    <mergeCell ref="R30:U30"/>
    <mergeCell ref="W30:X30"/>
    <mergeCell ref="Y30:Z30"/>
    <mergeCell ref="AB30:AD30"/>
  </mergeCells>
  <phoneticPr fontId="1"/>
  <conditionalFormatting sqref="E6 E9:R11 Y9:AF11 E14 O14 Y14 W34 F42 N42 U42 B52 F12 B13 C18 K18:K19 X18:AF27">
    <cfRule type="expression" dxfId="21" priority="21">
      <formula>B6&lt;&gt;""</formula>
    </cfRule>
    <cfRule type="expression" dxfId="20" priority="22">
      <formula>B6=""</formula>
    </cfRule>
  </conditionalFormatting>
  <conditionalFormatting sqref="C22 K22:K23">
    <cfRule type="expression" dxfId="19" priority="17">
      <formula>C22&lt;&gt;""</formula>
    </cfRule>
    <cfRule type="expression" dxfId="18" priority="18">
      <formula>C22=""</formula>
    </cfRule>
  </conditionalFormatting>
  <conditionalFormatting sqref="C24 K24:K25">
    <cfRule type="expression" dxfId="17" priority="15">
      <formula>C24&lt;&gt;""</formula>
    </cfRule>
    <cfRule type="expression" dxfId="16" priority="16">
      <formula>C24=""</formula>
    </cfRule>
  </conditionalFormatting>
  <conditionalFormatting sqref="C26 K26:K27">
    <cfRule type="expression" dxfId="15" priority="13">
      <formula>C26&lt;&gt;""</formula>
    </cfRule>
    <cfRule type="expression" dxfId="14" priority="14">
      <formula>C26=""</formula>
    </cfRule>
  </conditionalFormatting>
  <conditionalFormatting sqref="S26">
    <cfRule type="expression" dxfId="13" priority="11">
      <formula>S26&lt;&gt;""</formula>
    </cfRule>
    <cfRule type="expression" dxfId="12" priority="12">
      <formula>S26=""</formula>
    </cfRule>
  </conditionalFormatting>
  <conditionalFormatting sqref="C20 K20:K21">
    <cfRule type="expression" dxfId="11" priority="19">
      <formula>C20&lt;&gt;""</formula>
    </cfRule>
    <cfRule type="expression" dxfId="10" priority="20">
      <formula>C20=""</formula>
    </cfRule>
  </conditionalFormatting>
  <conditionalFormatting sqref="S18">
    <cfRule type="expression" dxfId="9" priority="9">
      <formula>S18&lt;&gt;""</formula>
    </cfRule>
    <cfRule type="expression" dxfId="8" priority="10">
      <formula>S18=""</formula>
    </cfRule>
  </conditionalFormatting>
  <conditionalFormatting sqref="S20">
    <cfRule type="expression" dxfId="7" priority="7">
      <formula>S20&lt;&gt;""</formula>
    </cfRule>
    <cfRule type="expression" dxfId="6" priority="8">
      <formula>S20=""</formula>
    </cfRule>
  </conditionalFormatting>
  <conditionalFormatting sqref="S22">
    <cfRule type="expression" dxfId="5" priority="5">
      <formula>S22&lt;&gt;""</formula>
    </cfRule>
    <cfRule type="expression" dxfId="4" priority="6">
      <formula>S22=""</formula>
    </cfRule>
  </conditionalFormatting>
  <conditionalFormatting sqref="S24">
    <cfRule type="expression" dxfId="3" priority="3">
      <formula>S24&lt;&gt;""</formula>
    </cfRule>
    <cfRule type="expression" dxfId="2" priority="4">
      <formula>S24=""</formula>
    </cfRule>
  </conditionalFormatting>
  <conditionalFormatting sqref="X46:Y47">
    <cfRule type="expression" dxfId="1" priority="1">
      <formula>X46&lt;&gt;""</formula>
    </cfRule>
    <cfRule type="expression" dxfId="0" priority="2">
      <formula>X46=""</formula>
    </cfRule>
  </conditionalFormatting>
  <dataValidations count="3">
    <dataValidation imeMode="off" allowBlank="1" showInputMessage="1" showErrorMessage="1" sqref="O14:U14 F12:AF12 E14:K14 Y14:AF14"/>
    <dataValidation imeMode="fullKatakana" allowBlank="1" showInputMessage="1" showErrorMessage="1" sqref="K24 K22 K20 K26 K18 E9:R9 Y10:AF10"/>
    <dataValidation type="list" imeMode="fullKatakana" allowBlank="1" showInputMessage="1" showErrorMessage="1" sqref="S18:W27">
      <formula1>$AI$17:$AI$20</formula1>
    </dataValidation>
  </dataValidations>
  <hyperlinks>
    <hyperlink ref="B3" r:id="rId1" display="er-touhoku-info11@zai-keicho.or.jp"/>
    <hyperlink ref="B3:Q3" r:id="rId2" display="er-tohoku-info11@zai-keicho.or.jp"/>
    <hyperlink ref="Y14" r:id="rId3"/>
  </hyperlinks>
  <printOptions horizontalCentered="1" verticalCentered="1"/>
  <pageMargins left="0.59055118110236227" right="0.39370078740157483" top="0.39370078740157483" bottom="0.39370078740157483" header="0.31496062992125984" footer="0.19685039370078741"/>
  <pageSetup paperSize="9" scale="86" orientation="portrait" horizontalDpi="300" verticalDpi="300" r:id="rId4"/>
  <drawing r:id="rId5"/>
  <legacyDrawing r:id="rId6"/>
  <controls>
    <mc:AlternateContent xmlns:mc="http://schemas.openxmlformats.org/markup-compatibility/2006">
      <mc:Choice Requires="x14">
        <control shapeId="2049" r:id="rId7" name="OptionButton1">
          <controlPr autoLine="0" linkedCell="X18" r:id="rId8">
            <anchor moveWithCells="1">
              <from>
                <xdr:col>25</xdr:col>
                <xdr:colOff>9525</xdr:colOff>
                <xdr:row>17</xdr:row>
                <xdr:rowOff>95250</xdr:rowOff>
              </from>
              <to>
                <xdr:col>27</xdr:col>
                <xdr:colOff>171450</xdr:colOff>
                <xdr:row>18</xdr:row>
                <xdr:rowOff>123825</xdr:rowOff>
              </to>
            </anchor>
          </controlPr>
        </control>
      </mc:Choice>
      <mc:Fallback>
        <control shapeId="2049" r:id="rId7" name="OptionButton1"/>
      </mc:Fallback>
    </mc:AlternateContent>
    <mc:AlternateContent xmlns:mc="http://schemas.openxmlformats.org/markup-compatibility/2006">
      <mc:Choice Requires="x14">
        <control shapeId="2050" r:id="rId9" name="OptionButton2">
          <controlPr autoLine="0" r:id="rId10">
            <anchor moveWithCells="1">
              <from>
                <xdr:col>28</xdr:col>
                <xdr:colOff>76200</xdr:colOff>
                <xdr:row>17</xdr:row>
                <xdr:rowOff>95250</xdr:rowOff>
              </from>
              <to>
                <xdr:col>31</xdr:col>
                <xdr:colOff>19050</xdr:colOff>
                <xdr:row>18</xdr:row>
                <xdr:rowOff>123825</xdr:rowOff>
              </to>
            </anchor>
          </controlPr>
        </control>
      </mc:Choice>
      <mc:Fallback>
        <control shapeId="2050" r:id="rId9" name="OptionButton2"/>
      </mc:Fallback>
    </mc:AlternateContent>
    <mc:AlternateContent xmlns:mc="http://schemas.openxmlformats.org/markup-compatibility/2006">
      <mc:Choice Requires="x14">
        <control shapeId="2051" r:id="rId11" name="OptionButton3">
          <controlPr autoLine="0" linkedCell="X20" r:id="rId12">
            <anchor moveWithCells="1">
              <from>
                <xdr:col>24</xdr:col>
                <xdr:colOff>209550</xdr:colOff>
                <xdr:row>19</xdr:row>
                <xdr:rowOff>95250</xdr:rowOff>
              </from>
              <to>
                <xdr:col>27</xdr:col>
                <xdr:colOff>152400</xdr:colOff>
                <xdr:row>20</xdr:row>
                <xdr:rowOff>123825</xdr:rowOff>
              </to>
            </anchor>
          </controlPr>
        </control>
      </mc:Choice>
      <mc:Fallback>
        <control shapeId="2051" r:id="rId11" name="OptionButton3"/>
      </mc:Fallback>
    </mc:AlternateContent>
    <mc:AlternateContent xmlns:mc="http://schemas.openxmlformats.org/markup-compatibility/2006">
      <mc:Choice Requires="x14">
        <control shapeId="2052" r:id="rId13" name="OptionButton4">
          <controlPr autoLine="0" r:id="rId14">
            <anchor moveWithCells="1">
              <from>
                <xdr:col>28</xdr:col>
                <xdr:colOff>57150</xdr:colOff>
                <xdr:row>19</xdr:row>
                <xdr:rowOff>95250</xdr:rowOff>
              </from>
              <to>
                <xdr:col>31</xdr:col>
                <xdr:colOff>0</xdr:colOff>
                <xdr:row>20</xdr:row>
                <xdr:rowOff>123825</xdr:rowOff>
              </to>
            </anchor>
          </controlPr>
        </control>
      </mc:Choice>
      <mc:Fallback>
        <control shapeId="2052" r:id="rId13" name="OptionButton4"/>
      </mc:Fallback>
    </mc:AlternateContent>
    <mc:AlternateContent xmlns:mc="http://schemas.openxmlformats.org/markup-compatibility/2006">
      <mc:Choice Requires="x14">
        <control shapeId="2053" r:id="rId15" name="OptionButton5">
          <controlPr autoLine="0" linkedCell="X22" r:id="rId16">
            <anchor moveWithCells="1">
              <from>
                <xdr:col>24</xdr:col>
                <xdr:colOff>209550</xdr:colOff>
                <xdr:row>21</xdr:row>
                <xdr:rowOff>95250</xdr:rowOff>
              </from>
              <to>
                <xdr:col>27</xdr:col>
                <xdr:colOff>152400</xdr:colOff>
                <xdr:row>22</xdr:row>
                <xdr:rowOff>123825</xdr:rowOff>
              </to>
            </anchor>
          </controlPr>
        </control>
      </mc:Choice>
      <mc:Fallback>
        <control shapeId="2053" r:id="rId15" name="OptionButton5"/>
      </mc:Fallback>
    </mc:AlternateContent>
    <mc:AlternateContent xmlns:mc="http://schemas.openxmlformats.org/markup-compatibility/2006">
      <mc:Choice Requires="x14">
        <control shapeId="2054" r:id="rId17" name="OptionButton6">
          <controlPr autoLine="0" r:id="rId18">
            <anchor moveWithCells="1">
              <from>
                <xdr:col>28</xdr:col>
                <xdr:colOff>57150</xdr:colOff>
                <xdr:row>21</xdr:row>
                <xdr:rowOff>95250</xdr:rowOff>
              </from>
              <to>
                <xdr:col>31</xdr:col>
                <xdr:colOff>0</xdr:colOff>
                <xdr:row>22</xdr:row>
                <xdr:rowOff>123825</xdr:rowOff>
              </to>
            </anchor>
          </controlPr>
        </control>
      </mc:Choice>
      <mc:Fallback>
        <control shapeId="2054" r:id="rId17" name="OptionButton6"/>
      </mc:Fallback>
    </mc:AlternateContent>
    <mc:AlternateContent xmlns:mc="http://schemas.openxmlformats.org/markup-compatibility/2006">
      <mc:Choice Requires="x14">
        <control shapeId="2055" r:id="rId19" name="OptionButton7">
          <controlPr autoLine="0" linkedCell="X24" r:id="rId20">
            <anchor moveWithCells="1">
              <from>
                <xdr:col>24</xdr:col>
                <xdr:colOff>209550</xdr:colOff>
                <xdr:row>23</xdr:row>
                <xdr:rowOff>95250</xdr:rowOff>
              </from>
              <to>
                <xdr:col>27</xdr:col>
                <xdr:colOff>152400</xdr:colOff>
                <xdr:row>24</xdr:row>
                <xdr:rowOff>123825</xdr:rowOff>
              </to>
            </anchor>
          </controlPr>
        </control>
      </mc:Choice>
      <mc:Fallback>
        <control shapeId="2055" r:id="rId19" name="OptionButton7"/>
      </mc:Fallback>
    </mc:AlternateContent>
    <mc:AlternateContent xmlns:mc="http://schemas.openxmlformats.org/markup-compatibility/2006">
      <mc:Choice Requires="x14">
        <control shapeId="2056" r:id="rId21" name="OptionButton8">
          <controlPr autoLine="0" r:id="rId22">
            <anchor moveWithCells="1">
              <from>
                <xdr:col>28</xdr:col>
                <xdr:colOff>57150</xdr:colOff>
                <xdr:row>23</xdr:row>
                <xdr:rowOff>95250</xdr:rowOff>
              </from>
              <to>
                <xdr:col>31</xdr:col>
                <xdr:colOff>0</xdr:colOff>
                <xdr:row>24</xdr:row>
                <xdr:rowOff>123825</xdr:rowOff>
              </to>
            </anchor>
          </controlPr>
        </control>
      </mc:Choice>
      <mc:Fallback>
        <control shapeId="2056" r:id="rId21" name="OptionButton8"/>
      </mc:Fallback>
    </mc:AlternateContent>
    <mc:AlternateContent xmlns:mc="http://schemas.openxmlformats.org/markup-compatibility/2006">
      <mc:Choice Requires="x14">
        <control shapeId="2057" r:id="rId23" name="OptionButton9">
          <controlPr autoLine="0" linkedCell="X26" r:id="rId24">
            <anchor moveWithCells="1">
              <from>
                <xdr:col>24</xdr:col>
                <xdr:colOff>209550</xdr:colOff>
                <xdr:row>25</xdr:row>
                <xdr:rowOff>95250</xdr:rowOff>
              </from>
              <to>
                <xdr:col>27</xdr:col>
                <xdr:colOff>152400</xdr:colOff>
                <xdr:row>26</xdr:row>
                <xdr:rowOff>123825</xdr:rowOff>
              </to>
            </anchor>
          </controlPr>
        </control>
      </mc:Choice>
      <mc:Fallback>
        <control shapeId="2057" r:id="rId23" name="OptionButton9"/>
      </mc:Fallback>
    </mc:AlternateContent>
    <mc:AlternateContent xmlns:mc="http://schemas.openxmlformats.org/markup-compatibility/2006">
      <mc:Choice Requires="x14">
        <control shapeId="2058" r:id="rId25" name="OptionButton10">
          <controlPr autoLine="0" r:id="rId26">
            <anchor moveWithCells="1">
              <from>
                <xdr:col>28</xdr:col>
                <xdr:colOff>57150</xdr:colOff>
                <xdr:row>25</xdr:row>
                <xdr:rowOff>95250</xdr:rowOff>
              </from>
              <to>
                <xdr:col>31</xdr:col>
                <xdr:colOff>0</xdr:colOff>
                <xdr:row>26</xdr:row>
                <xdr:rowOff>123825</xdr:rowOff>
              </to>
            </anchor>
          </controlPr>
        </control>
      </mc:Choice>
      <mc:Fallback>
        <control shapeId="2058" r:id="rId25" name="OptionButton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こちらをメールに添付して送信して下さい </vt:lpstr>
      <vt:lpstr>入力例</vt:lpstr>
      <vt:lpstr>'こちらをメールに添付して送信して下さい '!Print_Area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浅倉 晃</dc:creator>
  <cp:lastModifiedBy>佐藤 菜々</cp:lastModifiedBy>
  <cp:lastPrinted>2022-11-16T07:21:10Z</cp:lastPrinted>
  <dcterms:created xsi:type="dcterms:W3CDTF">2022-02-10T08:00:10Z</dcterms:created>
  <dcterms:modified xsi:type="dcterms:W3CDTF">2022-11-25T00:42:41Z</dcterms:modified>
</cp:coreProperties>
</file>